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315" windowHeight="8505"/>
  </bookViews>
  <sheets>
    <sheet name="Общий" sheetId="4" r:id="rId1"/>
  </sheets>
  <calcPr calcId="125725"/>
</workbook>
</file>

<file path=xl/calcChain.xml><?xml version="1.0" encoding="utf-8"?>
<calcChain xmlns="http://schemas.openxmlformats.org/spreadsheetml/2006/main">
  <c r="D8" i="4"/>
  <c r="E68"/>
  <c r="F62"/>
  <c r="I62"/>
  <c r="J62"/>
  <c r="G62"/>
  <c r="K52"/>
  <c r="H52"/>
  <c r="D52"/>
  <c r="C52"/>
  <c r="K69"/>
  <c r="I23"/>
  <c r="I53" s="1"/>
  <c r="K56"/>
  <c r="H56"/>
  <c r="D56"/>
  <c r="C56"/>
  <c r="D6"/>
  <c r="K54"/>
  <c r="H54"/>
  <c r="D54"/>
  <c r="C54"/>
  <c r="K50"/>
  <c r="H50"/>
  <c r="D50"/>
  <c r="C50"/>
  <c r="K48"/>
  <c r="H48"/>
  <c r="D48"/>
  <c r="C48"/>
  <c r="K46"/>
  <c r="H46"/>
  <c r="D46"/>
  <c r="K44"/>
  <c r="H44"/>
  <c r="D44"/>
  <c r="C44"/>
  <c r="K42"/>
  <c r="H42"/>
  <c r="D42"/>
  <c r="C42"/>
  <c r="E52" l="1"/>
  <c r="E56"/>
  <c r="E54"/>
  <c r="E50"/>
  <c r="E48"/>
  <c r="E46"/>
  <c r="E44"/>
  <c r="E42"/>
  <c r="D60"/>
  <c r="C30"/>
  <c r="C28"/>
  <c r="D28"/>
  <c r="D30"/>
  <c r="K40"/>
  <c r="H40"/>
  <c r="D40"/>
  <c r="C40"/>
  <c r="H68"/>
  <c r="E40" l="1"/>
  <c r="H30"/>
  <c r="H67"/>
  <c r="K28"/>
  <c r="I57"/>
  <c r="K58"/>
  <c r="H58"/>
  <c r="D58"/>
  <c r="C58"/>
  <c r="I55" l="1"/>
  <c r="I49"/>
  <c r="I45"/>
  <c r="I51"/>
  <c r="I47"/>
  <c r="I43"/>
  <c r="I41"/>
  <c r="I59"/>
  <c r="I29"/>
  <c r="E58"/>
  <c r="K19" l="1"/>
  <c r="H62"/>
  <c r="K62" l="1"/>
  <c r="D22"/>
  <c r="D21"/>
  <c r="D20"/>
  <c r="D19"/>
  <c r="D18"/>
  <c r="D17"/>
  <c r="D16"/>
  <c r="D15"/>
  <c r="D14"/>
  <c r="D13"/>
  <c r="D12"/>
  <c r="D11"/>
  <c r="D10"/>
  <c r="D9"/>
  <c r="D7"/>
  <c r="D5"/>
  <c r="C22"/>
  <c r="C21"/>
  <c r="C20"/>
  <c r="C19"/>
  <c r="C18"/>
  <c r="C17"/>
  <c r="C16"/>
  <c r="C15"/>
  <c r="C14"/>
  <c r="C13"/>
  <c r="C12"/>
  <c r="C11"/>
  <c r="C10"/>
  <c r="C9"/>
  <c r="C8"/>
  <c r="C7"/>
  <c r="C6"/>
  <c r="C5"/>
  <c r="E7" l="1"/>
  <c r="E5"/>
  <c r="K6" l="1"/>
  <c r="H6"/>
  <c r="D70"/>
  <c r="C70"/>
  <c r="C60"/>
  <c r="H60"/>
  <c r="K60"/>
  <c r="K8"/>
  <c r="H69"/>
  <c r="K38"/>
  <c r="H38"/>
  <c r="D38"/>
  <c r="C38"/>
  <c r="E20"/>
  <c r="E18"/>
  <c r="E17"/>
  <c r="E14"/>
  <c r="E9"/>
  <c r="D36"/>
  <c r="C36"/>
  <c r="D34"/>
  <c r="C34"/>
  <c r="D32"/>
  <c r="C32"/>
  <c r="C62" s="1"/>
  <c r="H73"/>
  <c r="K36"/>
  <c r="K34"/>
  <c r="H36"/>
  <c r="H34"/>
  <c r="J74"/>
  <c r="I74"/>
  <c r="G74"/>
  <c r="F74"/>
  <c r="K73"/>
  <c r="K72"/>
  <c r="H72"/>
  <c r="K71"/>
  <c r="H71"/>
  <c r="K70"/>
  <c r="H70"/>
  <c r="K68"/>
  <c r="K67"/>
  <c r="K32"/>
  <c r="H32"/>
  <c r="K30"/>
  <c r="H28"/>
  <c r="J23"/>
  <c r="G23"/>
  <c r="G53" s="1"/>
  <c r="F23"/>
  <c r="K22"/>
  <c r="H22"/>
  <c r="K21"/>
  <c r="H21"/>
  <c r="K20"/>
  <c r="H20"/>
  <c r="H19"/>
  <c r="K18"/>
  <c r="H18"/>
  <c r="K17"/>
  <c r="H17"/>
  <c r="K16"/>
  <c r="H16"/>
  <c r="E16"/>
  <c r="K15"/>
  <c r="H15"/>
  <c r="K14"/>
  <c r="H14"/>
  <c r="K13"/>
  <c r="H13"/>
  <c r="K12"/>
  <c r="H12"/>
  <c r="E12"/>
  <c r="K11"/>
  <c r="H11"/>
  <c r="K10"/>
  <c r="H10"/>
  <c r="E10"/>
  <c r="K9"/>
  <c r="H9"/>
  <c r="H8"/>
  <c r="K7"/>
  <c r="H7"/>
  <c r="K5"/>
  <c r="H5"/>
  <c r="D62" l="1"/>
  <c r="F57"/>
  <c r="F53"/>
  <c r="J57"/>
  <c r="J53"/>
  <c r="G57"/>
  <c r="G51"/>
  <c r="G29"/>
  <c r="G61"/>
  <c r="J51"/>
  <c r="J49"/>
  <c r="J47"/>
  <c r="J45"/>
  <c r="J43"/>
  <c r="J55"/>
  <c r="F51"/>
  <c r="F47"/>
  <c r="F43"/>
  <c r="F49"/>
  <c r="F45"/>
  <c r="F55"/>
  <c r="J29"/>
  <c r="F41"/>
  <c r="J41"/>
  <c r="J33"/>
  <c r="J59"/>
  <c r="F33"/>
  <c r="F31"/>
  <c r="F59"/>
  <c r="E22"/>
  <c r="I33"/>
  <c r="E60"/>
  <c r="I61"/>
  <c r="J61"/>
  <c r="F61"/>
  <c r="E15"/>
  <c r="E19"/>
  <c r="E21"/>
  <c r="E6"/>
  <c r="J39"/>
  <c r="I39"/>
  <c r="F39"/>
  <c r="E69"/>
  <c r="E38"/>
  <c r="E11"/>
  <c r="E13"/>
  <c r="C23"/>
  <c r="E8"/>
  <c r="E73"/>
  <c r="D23"/>
  <c r="D53" s="1"/>
  <c r="E71"/>
  <c r="E70"/>
  <c r="E72"/>
  <c r="E28"/>
  <c r="E30"/>
  <c r="E32"/>
  <c r="E36"/>
  <c r="E34"/>
  <c r="E67"/>
  <c r="J35"/>
  <c r="J37"/>
  <c r="F35"/>
  <c r="I35"/>
  <c r="F37"/>
  <c r="I37"/>
  <c r="K74"/>
  <c r="I31"/>
  <c r="H74"/>
  <c r="K23"/>
  <c r="J31"/>
  <c r="H23"/>
  <c r="F29"/>
  <c r="C57" l="1"/>
  <c r="C53"/>
  <c r="D57"/>
  <c r="D51"/>
  <c r="D55"/>
  <c r="D49"/>
  <c r="D47"/>
  <c r="D45"/>
  <c r="D43"/>
  <c r="C51"/>
  <c r="C47"/>
  <c r="C43"/>
  <c r="C55"/>
  <c r="C49"/>
  <c r="C45"/>
  <c r="D61"/>
  <c r="C41"/>
  <c r="D41"/>
  <c r="E62"/>
  <c r="C59"/>
  <c r="D59"/>
  <c r="D31"/>
  <c r="D39"/>
  <c r="D33"/>
  <c r="E74"/>
  <c r="C31"/>
  <c r="C39"/>
  <c r="C61"/>
  <c r="C33"/>
  <c r="D35"/>
  <c r="C29"/>
  <c r="C37"/>
  <c r="C35"/>
  <c r="D37"/>
  <c r="D29"/>
  <c r="E23"/>
</calcChain>
</file>

<file path=xl/sharedStrings.xml><?xml version="1.0" encoding="utf-8"?>
<sst xmlns="http://schemas.openxmlformats.org/spreadsheetml/2006/main" count="109" uniqueCount="75">
  <si>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</si>
  <si>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</si>
  <si>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</si>
  <si>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</si>
  <si>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</si>
  <si>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</si>
  <si>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</si>
  <si>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</si>
  <si>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</si>
  <si>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</si>
  <si>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</si>
  <si>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</si>
  <si>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</si>
  <si>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</si>
  <si>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</si>
  <si>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</si>
  <si>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</si>
  <si>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</si>
  <si>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</si>
  <si>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</si>
  <si>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</si>
  <si>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</si>
  <si>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</si>
  <si>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</si>
  <si>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</si>
  <si>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</si>
  <si>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</si>
  <si>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</si>
  <si>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</si>
  <si>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</si>
  <si>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</si>
  <si>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</si>
  <si>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</si>
  <si>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</si>
  <si>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</si>
  <si>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</si>
  <si>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</si>
  <si>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</si>
  <si>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</si>
  <si>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</si>
  <si>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</si>
  <si>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</si>
  <si>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  Всего по   области</t>
  </si>
  <si>
    <t xml:space="preserve">Сельское хозяйство </t>
  </si>
  <si>
    <t>ЖКХ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</si>
  <si>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</si>
  <si>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</si>
  <si>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</si>
  <si>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</si>
  <si>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</si>
  <si>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</si>
  <si>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</si>
  <si>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</si>
  <si>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</si>
  <si>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</si>
  <si>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</si>
  <si>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</si>
  <si>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Беллесбумпром</t>
  </si>
  <si>
    <t>2016 г.</t>
  </si>
  <si>
    <t>Здравоохранение</t>
  </si>
  <si>
    <t>Культура</t>
  </si>
  <si>
    <t>Транспорт и коммуникации</t>
  </si>
  <si>
    <t>Гродненская</t>
  </si>
  <si>
    <t>Прочие государственные органы и виды деятельности</t>
  </si>
  <si>
    <t>2017 г.</t>
  </si>
  <si>
    <t>Архитектура и строительство</t>
  </si>
  <si>
    <t>Промышленность</t>
  </si>
  <si>
    <t>Лесное хозяйство</t>
  </si>
  <si>
    <t>Энергетика</t>
  </si>
  <si>
    <t>Белнефтехим</t>
  </si>
  <si>
    <t>Белгоспищепром</t>
  </si>
  <si>
    <t>Образование</t>
  </si>
  <si>
    <t>Торговля</t>
  </si>
  <si>
    <t>Беллегпром</t>
  </si>
  <si>
    <t>Сведения о количестве пострадавших на производстве в Гродненской области за январь-ноябрь 2017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</si>
</sst>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164" fontId="8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Normal="100" workbookViewId="0">
      <pane xSplit="2" ySplit="4" topLeftCell="C68" activePane="bottomRight" state="frozen"/>
      <selection pane="topRight" activeCell="D1" sqref="D1"/>
      <selection pane="bottomLeft" activeCell="A7" sqref="A7"/>
      <selection pane="bottomRight" activeCell="B77" sqref="B77:K86"/>
    </sheetView>
  </sheetViews>
  <sheetFormatPr defaultRowHeight="17.25"/>
  <cols>
    <col min="1" max="1" width="5.28515625" style="6" customWidth="1"/>
    <col min="2" max="2" width="40" customWidth="1"/>
    <col min="3" max="3" width="9.140625" customWidth="1"/>
    <col min="4" max="4" width="9" customWidth="1"/>
    <col min="5" max="5" width="8.140625" style="19" customWidth="1"/>
    <col min="6" max="6" width="9.7109375" style="41" customWidth="1"/>
    <col min="9" max="9" width="8.28515625" style="41" customWidth="1"/>
    <col min="10" max="10" width="9.5703125" customWidth="1"/>
    <col min="11" max="11" width="9.140625" customWidth="1"/>
    <col min="12" max="12" width="9.140625" style="41"/>
  </cols>
  <sheetData>
    <row r="1" spans="1:12" ht="18.75" customHeight="1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5" customHeight="1">
      <c r="A2" s="81" t="s">
        <v>0</v>
      </c>
      <c r="B2" s="92" t="s">
        <v>1</v>
      </c>
      <c r="C2" s="81" t="s">
        <v>2</v>
      </c>
      <c r="D2" s="81"/>
      <c r="E2" s="81"/>
      <c r="F2" s="81"/>
      <c r="G2" s="81"/>
      <c r="H2" s="81"/>
      <c r="I2" s="81"/>
      <c r="J2" s="81"/>
      <c r="K2" s="81"/>
    </row>
    <row r="3" spans="1:12" ht="18.75" customHeight="1">
      <c r="A3" s="81"/>
      <c r="B3" s="93"/>
      <c r="C3" s="81" t="s">
        <v>3</v>
      </c>
      <c r="D3" s="81"/>
      <c r="E3" s="81"/>
      <c r="F3" s="81" t="s">
        <v>4</v>
      </c>
      <c r="G3" s="81"/>
      <c r="H3" s="81"/>
      <c r="I3" s="81" t="s">
        <v>5</v>
      </c>
      <c r="J3" s="81"/>
      <c r="K3" s="81"/>
    </row>
    <row r="4" spans="1:12" ht="18" customHeight="1">
      <c r="A4" s="81"/>
      <c r="B4" s="94"/>
      <c r="C4" s="16" t="s">
        <v>58</v>
      </c>
      <c r="D4" s="30" t="s">
        <v>64</v>
      </c>
      <c r="E4" s="31" t="s">
        <v>55</v>
      </c>
      <c r="F4" s="16" t="s">
        <v>58</v>
      </c>
      <c r="G4" s="30" t="s">
        <v>64</v>
      </c>
      <c r="H4" s="31" t="s">
        <v>55</v>
      </c>
      <c r="I4" s="16" t="s">
        <v>58</v>
      </c>
      <c r="J4" s="30" t="s">
        <v>64</v>
      </c>
      <c r="K4" s="10" t="s">
        <v>55</v>
      </c>
    </row>
    <row r="5" spans="1:12" s="19" customFormat="1" ht="16.5" customHeight="1">
      <c r="A5" s="7" t="s">
        <v>6</v>
      </c>
      <c r="B5" s="72" t="s">
        <v>7</v>
      </c>
      <c r="C5" s="71">
        <f t="shared" ref="C5:C22" si="0">SUM(F5, I5)</f>
        <v>3</v>
      </c>
      <c r="D5" s="26">
        <f t="shared" ref="D5:D22" si="1">SUM(G5, J5)</f>
        <v>0</v>
      </c>
      <c r="E5" s="73">
        <f>D5-C5</f>
        <v>-3</v>
      </c>
      <c r="F5" s="71">
        <v>2</v>
      </c>
      <c r="G5" s="37">
        <v>0</v>
      </c>
      <c r="H5" s="73">
        <f t="shared" ref="H5:H23" si="2">G5-F5</f>
        <v>-2</v>
      </c>
      <c r="I5" s="71">
        <v>1</v>
      </c>
      <c r="J5" s="37">
        <v>0</v>
      </c>
      <c r="K5" s="38">
        <f t="shared" ref="K5:K23" si="3">J5-I5</f>
        <v>-1</v>
      </c>
      <c r="L5" s="42"/>
    </row>
    <row r="6" spans="1:12" s="75" customFormat="1" ht="16.5" customHeight="1">
      <c r="A6" s="59" t="s">
        <v>8</v>
      </c>
      <c r="B6" s="54" t="s">
        <v>9</v>
      </c>
      <c r="C6" s="70">
        <f t="shared" si="0"/>
        <v>5</v>
      </c>
      <c r="D6" s="55">
        <f t="shared" si="1"/>
        <v>6</v>
      </c>
      <c r="E6" s="56">
        <f>D6-C6</f>
        <v>1</v>
      </c>
      <c r="F6" s="70">
        <v>1</v>
      </c>
      <c r="G6" s="57">
        <v>0</v>
      </c>
      <c r="H6" s="56">
        <f t="shared" si="2"/>
        <v>-1</v>
      </c>
      <c r="I6" s="70">
        <v>4</v>
      </c>
      <c r="J6" s="57">
        <v>6</v>
      </c>
      <c r="K6" s="58">
        <f t="shared" si="3"/>
        <v>2</v>
      </c>
      <c r="L6" s="74"/>
    </row>
    <row r="7" spans="1:12" s="19" customFormat="1" ht="15.75" customHeight="1">
      <c r="A7" s="7" t="s">
        <v>10</v>
      </c>
      <c r="B7" s="72" t="s">
        <v>11</v>
      </c>
      <c r="C7" s="71">
        <f t="shared" si="0"/>
        <v>0</v>
      </c>
      <c r="D7" s="26">
        <f t="shared" si="1"/>
        <v>0</v>
      </c>
      <c r="E7" s="73">
        <f>D7-C7</f>
        <v>0</v>
      </c>
      <c r="F7" s="71">
        <v>0</v>
      </c>
      <c r="G7" s="37">
        <v>0</v>
      </c>
      <c r="H7" s="73">
        <f t="shared" si="2"/>
        <v>0</v>
      </c>
      <c r="I7" s="71">
        <v>0</v>
      </c>
      <c r="J7" s="37">
        <v>0</v>
      </c>
      <c r="K7" s="38">
        <f t="shared" si="3"/>
        <v>0</v>
      </c>
      <c r="L7" s="42"/>
    </row>
    <row r="8" spans="1:12" s="75" customFormat="1">
      <c r="A8" s="60" t="s">
        <v>12</v>
      </c>
      <c r="B8" s="61" t="s">
        <v>13</v>
      </c>
      <c r="C8" s="70">
        <f t="shared" si="0"/>
        <v>6</v>
      </c>
      <c r="D8" s="55">
        <f t="shared" si="1"/>
        <v>8</v>
      </c>
      <c r="E8" s="56">
        <f t="shared" ref="E8:E23" si="4">D8-C8</f>
        <v>2</v>
      </c>
      <c r="F8" s="70">
        <v>0</v>
      </c>
      <c r="G8" s="57">
        <v>5</v>
      </c>
      <c r="H8" s="56">
        <f t="shared" si="2"/>
        <v>5</v>
      </c>
      <c r="I8" s="70">
        <v>6</v>
      </c>
      <c r="J8" s="57">
        <v>3</v>
      </c>
      <c r="K8" s="58">
        <f>J8-I8</f>
        <v>-3</v>
      </c>
      <c r="L8" s="74"/>
    </row>
    <row r="9" spans="1:12" s="19" customFormat="1">
      <c r="A9" s="53" t="s">
        <v>14</v>
      </c>
      <c r="B9" s="52" t="s">
        <v>15</v>
      </c>
      <c r="C9" s="71">
        <f t="shared" si="0"/>
        <v>3</v>
      </c>
      <c r="D9" s="26">
        <f t="shared" si="1"/>
        <v>1</v>
      </c>
      <c r="E9" s="73">
        <f t="shared" si="4"/>
        <v>-2</v>
      </c>
      <c r="F9" s="71">
        <v>0</v>
      </c>
      <c r="G9" s="37">
        <v>0</v>
      </c>
      <c r="H9" s="73">
        <f t="shared" si="2"/>
        <v>0</v>
      </c>
      <c r="I9" s="71">
        <v>3</v>
      </c>
      <c r="J9" s="37">
        <v>1</v>
      </c>
      <c r="K9" s="38">
        <f t="shared" si="3"/>
        <v>-2</v>
      </c>
      <c r="L9" s="42"/>
    </row>
    <row r="10" spans="1:12" s="19" customFormat="1">
      <c r="A10" s="7" t="s">
        <v>16</v>
      </c>
      <c r="B10" s="72" t="s">
        <v>17</v>
      </c>
      <c r="C10" s="71">
        <f t="shared" si="0"/>
        <v>2</v>
      </c>
      <c r="D10" s="26">
        <f t="shared" si="1"/>
        <v>0</v>
      </c>
      <c r="E10" s="73">
        <f t="shared" si="4"/>
        <v>-2</v>
      </c>
      <c r="F10" s="71">
        <v>1</v>
      </c>
      <c r="G10" s="37">
        <v>0</v>
      </c>
      <c r="H10" s="73">
        <f t="shared" si="2"/>
        <v>-1</v>
      </c>
      <c r="I10" s="71">
        <v>1</v>
      </c>
      <c r="J10" s="37">
        <v>0</v>
      </c>
      <c r="K10" s="38">
        <f t="shared" si="3"/>
        <v>-1</v>
      </c>
      <c r="L10" s="42"/>
    </row>
    <row r="11" spans="1:12" s="19" customFormat="1">
      <c r="A11" s="7" t="s">
        <v>18</v>
      </c>
      <c r="B11" s="72" t="s">
        <v>19</v>
      </c>
      <c r="C11" s="71">
        <f t="shared" si="0"/>
        <v>3</v>
      </c>
      <c r="D11" s="26">
        <f t="shared" si="1"/>
        <v>1</v>
      </c>
      <c r="E11" s="73">
        <f t="shared" si="4"/>
        <v>-2</v>
      </c>
      <c r="F11" s="71">
        <v>0</v>
      </c>
      <c r="G11" s="37">
        <v>0</v>
      </c>
      <c r="H11" s="73">
        <f t="shared" si="2"/>
        <v>0</v>
      </c>
      <c r="I11" s="71">
        <v>3</v>
      </c>
      <c r="J11" s="37">
        <v>1</v>
      </c>
      <c r="K11" s="38">
        <f t="shared" si="3"/>
        <v>-2</v>
      </c>
      <c r="L11" s="42"/>
    </row>
    <row r="12" spans="1:12" s="19" customFormat="1">
      <c r="A12" s="53" t="s">
        <v>20</v>
      </c>
      <c r="B12" s="52" t="s">
        <v>21</v>
      </c>
      <c r="C12" s="71">
        <f t="shared" si="0"/>
        <v>2</v>
      </c>
      <c r="D12" s="26">
        <f t="shared" si="1"/>
        <v>1</v>
      </c>
      <c r="E12" s="73">
        <f t="shared" si="4"/>
        <v>-1</v>
      </c>
      <c r="F12" s="71">
        <v>1</v>
      </c>
      <c r="G12" s="37">
        <v>0</v>
      </c>
      <c r="H12" s="73">
        <f t="shared" si="2"/>
        <v>-1</v>
      </c>
      <c r="I12" s="71">
        <v>1</v>
      </c>
      <c r="J12" s="37">
        <v>1</v>
      </c>
      <c r="K12" s="38">
        <f t="shared" si="3"/>
        <v>0</v>
      </c>
      <c r="L12" s="42"/>
    </row>
    <row r="13" spans="1:12" s="75" customFormat="1">
      <c r="A13" s="59" t="s">
        <v>22</v>
      </c>
      <c r="B13" s="54" t="s">
        <v>23</v>
      </c>
      <c r="C13" s="70">
        <f t="shared" si="0"/>
        <v>5</v>
      </c>
      <c r="D13" s="55">
        <f t="shared" si="1"/>
        <v>9</v>
      </c>
      <c r="E13" s="56">
        <f t="shared" si="4"/>
        <v>4</v>
      </c>
      <c r="F13" s="70">
        <v>2</v>
      </c>
      <c r="G13" s="57">
        <v>0</v>
      </c>
      <c r="H13" s="56">
        <f t="shared" si="2"/>
        <v>-2</v>
      </c>
      <c r="I13" s="70">
        <v>3</v>
      </c>
      <c r="J13" s="57">
        <v>9</v>
      </c>
      <c r="K13" s="58">
        <f t="shared" si="3"/>
        <v>6</v>
      </c>
      <c r="L13" s="74"/>
    </row>
    <row r="14" spans="1:12" s="19" customFormat="1">
      <c r="A14" s="7" t="s">
        <v>24</v>
      </c>
      <c r="B14" s="72" t="s">
        <v>25</v>
      </c>
      <c r="C14" s="71">
        <f t="shared" si="0"/>
        <v>6</v>
      </c>
      <c r="D14" s="26">
        <f t="shared" si="1"/>
        <v>1</v>
      </c>
      <c r="E14" s="73">
        <f t="shared" si="4"/>
        <v>-5</v>
      </c>
      <c r="F14" s="71">
        <v>0</v>
      </c>
      <c r="G14" s="37">
        <v>0</v>
      </c>
      <c r="H14" s="73">
        <f t="shared" si="2"/>
        <v>0</v>
      </c>
      <c r="I14" s="71">
        <v>6</v>
      </c>
      <c r="J14" s="37">
        <v>1</v>
      </c>
      <c r="K14" s="38">
        <f t="shared" si="3"/>
        <v>-5</v>
      </c>
      <c r="L14" s="42"/>
    </row>
    <row r="15" spans="1:12" s="19" customFormat="1">
      <c r="A15" s="7" t="s">
        <v>26</v>
      </c>
      <c r="B15" s="72" t="s">
        <v>27</v>
      </c>
      <c r="C15" s="71">
        <f t="shared" si="0"/>
        <v>4</v>
      </c>
      <c r="D15" s="26">
        <f t="shared" si="1"/>
        <v>2</v>
      </c>
      <c r="E15" s="73">
        <f t="shared" si="4"/>
        <v>-2</v>
      </c>
      <c r="F15" s="71">
        <v>0</v>
      </c>
      <c r="G15" s="37">
        <v>0</v>
      </c>
      <c r="H15" s="73">
        <f t="shared" si="2"/>
        <v>0</v>
      </c>
      <c r="I15" s="71">
        <v>4</v>
      </c>
      <c r="J15" s="37">
        <v>2</v>
      </c>
      <c r="K15" s="38">
        <f t="shared" si="3"/>
        <v>-2</v>
      </c>
      <c r="L15" s="42"/>
    </row>
    <row r="16" spans="1:12" s="19" customFormat="1">
      <c r="A16" s="7" t="s">
        <v>28</v>
      </c>
      <c r="B16" s="72" t="s">
        <v>29</v>
      </c>
      <c r="C16" s="71">
        <f t="shared" si="0"/>
        <v>6</v>
      </c>
      <c r="D16" s="26">
        <f t="shared" si="1"/>
        <v>1</v>
      </c>
      <c r="E16" s="73">
        <f t="shared" si="4"/>
        <v>-5</v>
      </c>
      <c r="F16" s="71">
        <v>1</v>
      </c>
      <c r="G16" s="37">
        <v>0</v>
      </c>
      <c r="H16" s="73">
        <f t="shared" si="2"/>
        <v>-1</v>
      </c>
      <c r="I16" s="71">
        <v>5</v>
      </c>
      <c r="J16" s="37">
        <v>1</v>
      </c>
      <c r="K16" s="38">
        <f t="shared" si="3"/>
        <v>-4</v>
      </c>
      <c r="L16" s="42"/>
    </row>
    <row r="17" spans="1:12" s="19" customFormat="1">
      <c r="A17" s="53" t="s">
        <v>30</v>
      </c>
      <c r="B17" s="52" t="s">
        <v>31</v>
      </c>
      <c r="C17" s="71">
        <f t="shared" si="0"/>
        <v>2</v>
      </c>
      <c r="D17" s="26">
        <f t="shared" si="1"/>
        <v>1</v>
      </c>
      <c r="E17" s="73">
        <f t="shared" si="4"/>
        <v>-1</v>
      </c>
      <c r="F17" s="71">
        <v>1</v>
      </c>
      <c r="G17" s="37">
        <v>0</v>
      </c>
      <c r="H17" s="73">
        <f t="shared" si="2"/>
        <v>-1</v>
      </c>
      <c r="I17" s="71">
        <v>1</v>
      </c>
      <c r="J17" s="37">
        <v>1</v>
      </c>
      <c r="K17" s="38">
        <f t="shared" si="3"/>
        <v>0</v>
      </c>
      <c r="L17" s="42"/>
    </row>
    <row r="18" spans="1:12" s="19" customFormat="1">
      <c r="A18" s="7" t="s">
        <v>32</v>
      </c>
      <c r="B18" s="72" t="s">
        <v>33</v>
      </c>
      <c r="C18" s="71">
        <f t="shared" si="0"/>
        <v>2</v>
      </c>
      <c r="D18" s="26">
        <f t="shared" si="1"/>
        <v>0</v>
      </c>
      <c r="E18" s="73">
        <f t="shared" si="4"/>
        <v>-2</v>
      </c>
      <c r="F18" s="71">
        <v>0</v>
      </c>
      <c r="G18" s="37">
        <v>0</v>
      </c>
      <c r="H18" s="73">
        <f t="shared" si="2"/>
        <v>0</v>
      </c>
      <c r="I18" s="71">
        <v>2</v>
      </c>
      <c r="J18" s="37">
        <v>0</v>
      </c>
      <c r="K18" s="38">
        <f t="shared" si="3"/>
        <v>-2</v>
      </c>
      <c r="L18" s="42"/>
    </row>
    <row r="19" spans="1:12" s="75" customFormat="1">
      <c r="A19" s="59" t="s">
        <v>34</v>
      </c>
      <c r="B19" s="61" t="s">
        <v>35</v>
      </c>
      <c r="C19" s="70">
        <f t="shared" si="0"/>
        <v>3</v>
      </c>
      <c r="D19" s="55">
        <f t="shared" si="1"/>
        <v>6</v>
      </c>
      <c r="E19" s="56">
        <f t="shared" si="4"/>
        <v>3</v>
      </c>
      <c r="F19" s="70">
        <v>1</v>
      </c>
      <c r="G19" s="57">
        <v>1</v>
      </c>
      <c r="H19" s="56">
        <f t="shared" si="2"/>
        <v>0</v>
      </c>
      <c r="I19" s="70">
        <v>2</v>
      </c>
      <c r="J19" s="57">
        <v>5</v>
      </c>
      <c r="K19" s="58">
        <f>J19-I19</f>
        <v>3</v>
      </c>
      <c r="L19" s="74"/>
    </row>
    <row r="20" spans="1:12" s="75" customFormat="1">
      <c r="A20" s="59" t="s">
        <v>36</v>
      </c>
      <c r="B20" s="54" t="s">
        <v>37</v>
      </c>
      <c r="C20" s="70">
        <f t="shared" si="0"/>
        <v>4</v>
      </c>
      <c r="D20" s="55">
        <f t="shared" si="1"/>
        <v>5</v>
      </c>
      <c r="E20" s="56">
        <f t="shared" si="4"/>
        <v>1</v>
      </c>
      <c r="F20" s="70">
        <v>1</v>
      </c>
      <c r="G20" s="57">
        <v>2</v>
      </c>
      <c r="H20" s="56">
        <f t="shared" si="2"/>
        <v>1</v>
      </c>
      <c r="I20" s="70">
        <v>3</v>
      </c>
      <c r="J20" s="57">
        <v>3</v>
      </c>
      <c r="K20" s="58">
        <f t="shared" si="3"/>
        <v>0</v>
      </c>
      <c r="L20" s="74"/>
    </row>
    <row r="21" spans="1:12" s="75" customFormat="1">
      <c r="A21" s="59" t="s">
        <v>38</v>
      </c>
      <c r="B21" s="54" t="s">
        <v>39</v>
      </c>
      <c r="C21" s="70">
        <f t="shared" si="0"/>
        <v>3</v>
      </c>
      <c r="D21" s="55">
        <f t="shared" si="1"/>
        <v>4</v>
      </c>
      <c r="E21" s="56">
        <f t="shared" si="4"/>
        <v>1</v>
      </c>
      <c r="F21" s="70">
        <v>0</v>
      </c>
      <c r="G21" s="57">
        <v>0</v>
      </c>
      <c r="H21" s="56">
        <f t="shared" si="2"/>
        <v>0</v>
      </c>
      <c r="I21" s="70">
        <v>3</v>
      </c>
      <c r="J21" s="57">
        <v>4</v>
      </c>
      <c r="K21" s="58">
        <f t="shared" si="3"/>
        <v>1</v>
      </c>
      <c r="L21" s="74"/>
    </row>
    <row r="22" spans="1:12" s="19" customFormat="1">
      <c r="A22" s="7" t="s">
        <v>40</v>
      </c>
      <c r="B22" s="72" t="s">
        <v>41</v>
      </c>
      <c r="C22" s="71">
        <f t="shared" si="0"/>
        <v>28</v>
      </c>
      <c r="D22" s="26">
        <f t="shared" si="1"/>
        <v>17</v>
      </c>
      <c r="E22" s="73">
        <f t="shared" si="4"/>
        <v>-11</v>
      </c>
      <c r="F22" s="71">
        <v>4</v>
      </c>
      <c r="G22" s="37">
        <v>0</v>
      </c>
      <c r="H22" s="73">
        <f t="shared" si="2"/>
        <v>-4</v>
      </c>
      <c r="I22" s="71">
        <v>24</v>
      </c>
      <c r="J22" s="37">
        <v>17</v>
      </c>
      <c r="K22" s="38">
        <f t="shared" si="3"/>
        <v>-7</v>
      </c>
      <c r="L22" s="42"/>
    </row>
    <row r="23" spans="1:12" s="19" customFormat="1" ht="16.5" customHeight="1">
      <c r="A23" s="95" t="s">
        <v>42</v>
      </c>
      <c r="B23" s="96"/>
      <c r="C23" s="50">
        <f>SUM(C5:C22)</f>
        <v>87</v>
      </c>
      <c r="D23" s="26">
        <f>SUM(D5:D22)</f>
        <v>63</v>
      </c>
      <c r="E23" s="51">
        <f t="shared" si="4"/>
        <v>-24</v>
      </c>
      <c r="F23" s="50">
        <f>SUM(F5:F22)</f>
        <v>15</v>
      </c>
      <c r="G23" s="26">
        <f>SUM(G5:G22)</f>
        <v>8</v>
      </c>
      <c r="H23" s="51">
        <f t="shared" si="2"/>
        <v>-7</v>
      </c>
      <c r="I23" s="50">
        <f>SUM(I5:I22)</f>
        <v>72</v>
      </c>
      <c r="J23" s="26">
        <f>SUM(J5:J22)</f>
        <v>55</v>
      </c>
      <c r="K23" s="38">
        <f t="shared" si="3"/>
        <v>-17</v>
      </c>
      <c r="L23" s="42"/>
    </row>
    <row r="24" spans="1:12" s="2" customFormat="1" ht="14.25" customHeight="1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6"/>
    </row>
    <row r="25" spans="1:12" s="2" customFormat="1" ht="16.5" customHeight="1">
      <c r="A25" s="92" t="s">
        <v>0</v>
      </c>
      <c r="B25" s="81" t="s">
        <v>54</v>
      </c>
      <c r="C25" s="97" t="s">
        <v>2</v>
      </c>
      <c r="D25" s="98"/>
      <c r="E25" s="98"/>
      <c r="F25" s="98"/>
      <c r="G25" s="98"/>
      <c r="H25" s="98"/>
      <c r="I25" s="98"/>
      <c r="J25" s="98"/>
      <c r="K25" s="99"/>
      <c r="L25" s="36"/>
    </row>
    <row r="26" spans="1:12" s="2" customFormat="1" ht="16.5" customHeight="1">
      <c r="A26" s="93"/>
      <c r="B26" s="81"/>
      <c r="C26" s="100" t="s">
        <v>3</v>
      </c>
      <c r="D26" s="101"/>
      <c r="E26" s="102"/>
      <c r="F26" s="100" t="s">
        <v>4</v>
      </c>
      <c r="G26" s="101"/>
      <c r="H26" s="102"/>
      <c r="I26" s="100" t="s">
        <v>5</v>
      </c>
      <c r="J26" s="101"/>
      <c r="K26" s="102"/>
      <c r="L26" s="36"/>
    </row>
    <row r="27" spans="1:12" s="2" customFormat="1" ht="21" customHeight="1">
      <c r="A27" s="94"/>
      <c r="B27" s="81"/>
      <c r="C27" s="16" t="s">
        <v>58</v>
      </c>
      <c r="D27" s="30" t="s">
        <v>64</v>
      </c>
      <c r="E27" s="48" t="s">
        <v>55</v>
      </c>
      <c r="F27" s="16" t="s">
        <v>58</v>
      </c>
      <c r="G27" s="30" t="s">
        <v>64</v>
      </c>
      <c r="H27" s="48" t="s">
        <v>55</v>
      </c>
      <c r="I27" s="16" t="s">
        <v>58</v>
      </c>
      <c r="J27" s="30" t="s">
        <v>64</v>
      </c>
      <c r="K27" s="48" t="s">
        <v>55</v>
      </c>
      <c r="L27" s="36"/>
    </row>
    <row r="28" spans="1:12" s="36" customFormat="1" ht="16.5">
      <c r="A28" s="78">
        <v>1</v>
      </c>
      <c r="B28" s="90" t="s">
        <v>43</v>
      </c>
      <c r="C28" s="4">
        <f>SUM(F28+I28)</f>
        <v>26</v>
      </c>
      <c r="D28" s="23">
        <f>SUM(G28+J28)</f>
        <v>15</v>
      </c>
      <c r="E28" s="79">
        <f>D28-C28</f>
        <v>-11</v>
      </c>
      <c r="F28" s="4">
        <v>3</v>
      </c>
      <c r="G28" s="23">
        <v>1</v>
      </c>
      <c r="H28" s="79">
        <f>G28-F28</f>
        <v>-2</v>
      </c>
      <c r="I28" s="71">
        <v>23</v>
      </c>
      <c r="J28" s="26">
        <v>14</v>
      </c>
      <c r="K28" s="79">
        <f>J28-I28</f>
        <v>-9</v>
      </c>
    </row>
    <row r="29" spans="1:12" s="39" customFormat="1" ht="16.5">
      <c r="A29" s="78"/>
      <c r="B29" s="90"/>
      <c r="C29" s="9">
        <f>(C28/C23)*100%</f>
        <v>0.2988505747126437</v>
      </c>
      <c r="D29" s="24">
        <f>(D28/D23)*100%</f>
        <v>0.23809523809523808</v>
      </c>
      <c r="E29" s="80"/>
      <c r="F29" s="9">
        <f>(F28/F23)*100%</f>
        <v>0.2</v>
      </c>
      <c r="G29" s="24">
        <f>(G28/G23)*100%</f>
        <v>0.125</v>
      </c>
      <c r="H29" s="80"/>
      <c r="I29" s="22">
        <f>(I28/I23)*100%</f>
        <v>0.31944444444444442</v>
      </c>
      <c r="J29" s="27">
        <f>(J28/J23)*100%</f>
        <v>0.25454545454545452</v>
      </c>
      <c r="K29" s="80"/>
    </row>
    <row r="30" spans="1:12" s="76" customFormat="1" ht="16.5">
      <c r="A30" s="86">
        <v>2</v>
      </c>
      <c r="B30" s="87" t="s">
        <v>44</v>
      </c>
      <c r="C30" s="63">
        <f>SUM(F30+I30)</f>
        <v>1</v>
      </c>
      <c r="D30" s="64">
        <f>SUM(G30+J30)</f>
        <v>4</v>
      </c>
      <c r="E30" s="88">
        <f>D30-C30</f>
        <v>3</v>
      </c>
      <c r="F30" s="63">
        <v>0</v>
      </c>
      <c r="G30" s="64">
        <v>0</v>
      </c>
      <c r="H30" s="88">
        <f>G30-F30</f>
        <v>0</v>
      </c>
      <c r="I30" s="70">
        <v>1</v>
      </c>
      <c r="J30" s="55">
        <v>4</v>
      </c>
      <c r="K30" s="88">
        <f>J30-I30</f>
        <v>3</v>
      </c>
    </row>
    <row r="31" spans="1:12" s="76" customFormat="1" ht="16.5">
      <c r="A31" s="86"/>
      <c r="B31" s="87"/>
      <c r="C31" s="62">
        <f>(C30/C23)*100%</f>
        <v>1.1494252873563218E-2</v>
      </c>
      <c r="D31" s="65">
        <f>(D30/D23)*100%</f>
        <v>6.3492063492063489E-2</v>
      </c>
      <c r="E31" s="89"/>
      <c r="F31" s="62">
        <f>(F30/F23)*100%</f>
        <v>0</v>
      </c>
      <c r="G31" s="65">
        <v>0</v>
      </c>
      <c r="H31" s="89"/>
      <c r="I31" s="66">
        <f>(I30/I23)*100%</f>
        <v>1.3888888888888888E-2</v>
      </c>
      <c r="J31" s="67">
        <f>(J30/J23)*100%</f>
        <v>7.2727272727272724E-2</v>
      </c>
      <c r="K31" s="89"/>
    </row>
    <row r="32" spans="1:12" s="36" customFormat="1" ht="16.5" customHeight="1">
      <c r="A32" s="78">
        <v>3</v>
      </c>
      <c r="B32" s="103" t="s">
        <v>67</v>
      </c>
      <c r="C32" s="4">
        <f>SUM(F32+I32)</f>
        <v>3</v>
      </c>
      <c r="D32" s="23">
        <f>SUM(G32+J32)</f>
        <v>2</v>
      </c>
      <c r="E32" s="79">
        <f>D32-C32</f>
        <v>-1</v>
      </c>
      <c r="F32" s="4">
        <v>0</v>
      </c>
      <c r="G32" s="23">
        <v>0</v>
      </c>
      <c r="H32" s="79">
        <f>G32-F32</f>
        <v>0</v>
      </c>
      <c r="I32" s="71">
        <v>3</v>
      </c>
      <c r="J32" s="26">
        <v>2</v>
      </c>
      <c r="K32" s="79">
        <f>J32-I32</f>
        <v>-1</v>
      </c>
    </row>
    <row r="33" spans="1:11" s="39" customFormat="1" ht="16.5">
      <c r="A33" s="78"/>
      <c r="B33" s="104"/>
      <c r="C33" s="9">
        <f>(C32/C23)*100%</f>
        <v>3.4482758620689655E-2</v>
      </c>
      <c r="D33" s="24">
        <f>(D32/D23)*100%</f>
        <v>3.1746031746031744E-2</v>
      </c>
      <c r="E33" s="80"/>
      <c r="F33" s="9">
        <f>(F32/F23)*100%</f>
        <v>0</v>
      </c>
      <c r="G33" s="24">
        <v>0</v>
      </c>
      <c r="H33" s="80"/>
      <c r="I33" s="22">
        <f>(I32/I23)*100%</f>
        <v>4.1666666666666664E-2</v>
      </c>
      <c r="J33" s="27">
        <f>(J32/J23)*100%</f>
        <v>3.6363636363636362E-2</v>
      </c>
      <c r="K33" s="80"/>
    </row>
    <row r="34" spans="1:11" s="39" customFormat="1" ht="16.5">
      <c r="A34" s="78">
        <v>4</v>
      </c>
      <c r="B34" s="90" t="s">
        <v>60</v>
      </c>
      <c r="C34" s="4">
        <f>SUM(F34+I34)</f>
        <v>1</v>
      </c>
      <c r="D34" s="23">
        <f>SUM(G34+J34)</f>
        <v>0</v>
      </c>
      <c r="E34" s="79">
        <f>D34-C34</f>
        <v>-1</v>
      </c>
      <c r="F34" s="21">
        <v>0</v>
      </c>
      <c r="G34" s="25">
        <v>0</v>
      </c>
      <c r="H34" s="79">
        <f>G34-F34</f>
        <v>0</v>
      </c>
      <c r="I34" s="21">
        <v>1</v>
      </c>
      <c r="J34" s="25">
        <v>0</v>
      </c>
      <c r="K34" s="79">
        <f>J34-I34</f>
        <v>-1</v>
      </c>
    </row>
    <row r="35" spans="1:11" s="39" customFormat="1" ht="16.5">
      <c r="A35" s="78"/>
      <c r="B35" s="90"/>
      <c r="C35" s="9">
        <f>(C34/C23)*100%</f>
        <v>1.1494252873563218E-2</v>
      </c>
      <c r="D35" s="24">
        <f>(D34/D23)*100%</f>
        <v>0</v>
      </c>
      <c r="E35" s="80"/>
      <c r="F35" s="9">
        <f>(F34/F23)*100%</f>
        <v>0</v>
      </c>
      <c r="G35" s="24">
        <v>0</v>
      </c>
      <c r="H35" s="80"/>
      <c r="I35" s="22">
        <f>(I34/I23)*100%</f>
        <v>1.3888888888888888E-2</v>
      </c>
      <c r="J35" s="27">
        <f>(J34/J23)*100%</f>
        <v>0</v>
      </c>
      <c r="K35" s="80"/>
    </row>
    <row r="36" spans="1:11" s="39" customFormat="1" ht="16.5">
      <c r="A36" s="78">
        <v>5</v>
      </c>
      <c r="B36" s="90" t="s">
        <v>59</v>
      </c>
      <c r="C36" s="4">
        <f>SUM(F36+I36)</f>
        <v>1</v>
      </c>
      <c r="D36" s="23">
        <f>SUM(G36+J36)</f>
        <v>0</v>
      </c>
      <c r="E36" s="79">
        <f>D36-C36</f>
        <v>-1</v>
      </c>
      <c r="F36" s="21">
        <v>0</v>
      </c>
      <c r="G36" s="25">
        <v>0</v>
      </c>
      <c r="H36" s="79">
        <f>G36-F36</f>
        <v>0</v>
      </c>
      <c r="I36" s="21">
        <v>1</v>
      </c>
      <c r="J36" s="25">
        <v>0</v>
      </c>
      <c r="K36" s="79">
        <f>J36-I36</f>
        <v>-1</v>
      </c>
    </row>
    <row r="37" spans="1:11" s="39" customFormat="1" ht="16.5">
      <c r="A37" s="78"/>
      <c r="B37" s="90"/>
      <c r="C37" s="9">
        <f>(C36/C23)*100%</f>
        <v>1.1494252873563218E-2</v>
      </c>
      <c r="D37" s="24">
        <f>(D36/D23)*100%</f>
        <v>0</v>
      </c>
      <c r="E37" s="80"/>
      <c r="F37" s="9">
        <f>(F36/F23)*100%</f>
        <v>0</v>
      </c>
      <c r="G37" s="24">
        <v>0</v>
      </c>
      <c r="H37" s="80"/>
      <c r="I37" s="22">
        <f>(I36/I23)*100%</f>
        <v>1.3888888888888888E-2</v>
      </c>
      <c r="J37" s="27">
        <f>(J36/J23)*100%</f>
        <v>0</v>
      </c>
      <c r="K37" s="80"/>
    </row>
    <row r="38" spans="1:11" s="39" customFormat="1" ht="16.5">
      <c r="A38" s="78">
        <v>6</v>
      </c>
      <c r="B38" s="90" t="s">
        <v>57</v>
      </c>
      <c r="C38" s="4">
        <f>SUM(F38+I38)</f>
        <v>3</v>
      </c>
      <c r="D38" s="23">
        <f>SUM(G38+J38)</f>
        <v>2</v>
      </c>
      <c r="E38" s="79">
        <f>D38-C38</f>
        <v>-1</v>
      </c>
      <c r="F38" s="21">
        <v>0</v>
      </c>
      <c r="G38" s="25">
        <v>0</v>
      </c>
      <c r="H38" s="79">
        <f>G38-F38</f>
        <v>0</v>
      </c>
      <c r="I38" s="21">
        <v>3</v>
      </c>
      <c r="J38" s="25">
        <v>2</v>
      </c>
      <c r="K38" s="79">
        <f>J38-I38</f>
        <v>-1</v>
      </c>
    </row>
    <row r="39" spans="1:11" s="39" customFormat="1" ht="16.5">
      <c r="A39" s="78"/>
      <c r="B39" s="90"/>
      <c r="C39" s="9">
        <f>(C38/C23)*100%</f>
        <v>3.4482758620689655E-2</v>
      </c>
      <c r="D39" s="24">
        <f>(D38/D23)*100%</f>
        <v>3.1746031746031744E-2</v>
      </c>
      <c r="E39" s="80"/>
      <c r="F39" s="9">
        <f>(F38/F23)*100%</f>
        <v>0</v>
      </c>
      <c r="G39" s="24">
        <v>0</v>
      </c>
      <c r="H39" s="80"/>
      <c r="I39" s="9">
        <f>(I38/I23)*100%</f>
        <v>4.1666666666666664E-2</v>
      </c>
      <c r="J39" s="24">
        <f>(J38/J23)*100%</f>
        <v>3.6363636363636362E-2</v>
      </c>
      <c r="K39" s="80"/>
    </row>
    <row r="40" spans="1:11" s="77" customFormat="1" ht="16.5">
      <c r="A40" s="86">
        <v>7</v>
      </c>
      <c r="B40" s="87" t="s">
        <v>61</v>
      </c>
      <c r="C40" s="63">
        <f>SUM(F40+I40)</f>
        <v>2</v>
      </c>
      <c r="D40" s="64">
        <f>SUM(G40+J40)</f>
        <v>3</v>
      </c>
      <c r="E40" s="88">
        <f>D40-C40</f>
        <v>1</v>
      </c>
      <c r="F40" s="68">
        <v>0</v>
      </c>
      <c r="G40" s="69">
        <v>0</v>
      </c>
      <c r="H40" s="88">
        <f>G40-F40</f>
        <v>0</v>
      </c>
      <c r="I40" s="68">
        <v>2</v>
      </c>
      <c r="J40" s="69">
        <v>3</v>
      </c>
      <c r="K40" s="88">
        <f>J40-I40</f>
        <v>1</v>
      </c>
    </row>
    <row r="41" spans="1:11" s="77" customFormat="1" ht="16.5">
      <c r="A41" s="86"/>
      <c r="B41" s="87"/>
      <c r="C41" s="62">
        <f>(C40/C23)*100%</f>
        <v>2.2988505747126436E-2</v>
      </c>
      <c r="D41" s="65">
        <f>(D40/D23)*100%</f>
        <v>4.7619047619047616E-2</v>
      </c>
      <c r="E41" s="89"/>
      <c r="F41" s="62">
        <f>(F40/F23)*100%</f>
        <v>0</v>
      </c>
      <c r="G41" s="65">
        <v>0</v>
      </c>
      <c r="H41" s="89"/>
      <c r="I41" s="62">
        <f>(I40/I23)*100%</f>
        <v>2.7777777777777776E-2</v>
      </c>
      <c r="J41" s="65">
        <f>(J40/J23)*100%</f>
        <v>5.4545454545454543E-2</v>
      </c>
      <c r="K41" s="89"/>
    </row>
    <row r="42" spans="1:11" s="39" customFormat="1" ht="16.5">
      <c r="A42" s="78">
        <v>8</v>
      </c>
      <c r="B42" s="90" t="s">
        <v>65</v>
      </c>
      <c r="C42" s="4">
        <f>SUM(F42+I42)</f>
        <v>15</v>
      </c>
      <c r="D42" s="23">
        <f>SUM(G42+J42)</f>
        <v>7</v>
      </c>
      <c r="E42" s="79">
        <f>D42-C42</f>
        <v>-8</v>
      </c>
      <c r="F42" s="21">
        <v>4</v>
      </c>
      <c r="G42" s="25">
        <v>0</v>
      </c>
      <c r="H42" s="79">
        <f>G42-F42</f>
        <v>-4</v>
      </c>
      <c r="I42" s="21">
        <v>11</v>
      </c>
      <c r="J42" s="25">
        <v>7</v>
      </c>
      <c r="K42" s="79">
        <f>J42-I42</f>
        <v>-4</v>
      </c>
    </row>
    <row r="43" spans="1:11" s="39" customFormat="1" ht="16.5">
      <c r="A43" s="78"/>
      <c r="B43" s="90"/>
      <c r="C43" s="9">
        <f>(C42/C23)*100%</f>
        <v>0.17241379310344829</v>
      </c>
      <c r="D43" s="24">
        <f>(D42/D23)*100%</f>
        <v>0.1111111111111111</v>
      </c>
      <c r="E43" s="80"/>
      <c r="F43" s="9">
        <f>(F42/F23)*100%</f>
        <v>0.26666666666666666</v>
      </c>
      <c r="G43" s="24">
        <v>0</v>
      </c>
      <c r="H43" s="80"/>
      <c r="I43" s="9">
        <f>(I42/I23)*100%</f>
        <v>0.15277777777777779</v>
      </c>
      <c r="J43" s="24">
        <f>(J42/J23)*100%</f>
        <v>0.12727272727272726</v>
      </c>
      <c r="K43" s="80"/>
    </row>
    <row r="44" spans="1:11" s="77" customFormat="1" ht="16.5">
      <c r="A44" s="86">
        <v>9</v>
      </c>
      <c r="B44" s="87" t="s">
        <v>66</v>
      </c>
      <c r="C44" s="63">
        <f>SUM(F44+I44)</f>
        <v>1</v>
      </c>
      <c r="D44" s="64">
        <f>SUM(G44+J44)</f>
        <v>2</v>
      </c>
      <c r="E44" s="88">
        <f>D44-C44</f>
        <v>1</v>
      </c>
      <c r="F44" s="68">
        <v>0</v>
      </c>
      <c r="G44" s="69">
        <v>0</v>
      </c>
      <c r="H44" s="88">
        <f>G44-F44</f>
        <v>0</v>
      </c>
      <c r="I44" s="68">
        <v>1</v>
      </c>
      <c r="J44" s="69">
        <v>2</v>
      </c>
      <c r="K44" s="88">
        <f>J44-I44</f>
        <v>1</v>
      </c>
    </row>
    <row r="45" spans="1:11" s="77" customFormat="1" ht="16.5">
      <c r="A45" s="86"/>
      <c r="B45" s="87"/>
      <c r="C45" s="62">
        <f>(C44/C23)*100%</f>
        <v>1.1494252873563218E-2</v>
      </c>
      <c r="D45" s="65">
        <f>(D44/D23)*100%</f>
        <v>3.1746031746031744E-2</v>
      </c>
      <c r="E45" s="89"/>
      <c r="F45" s="62">
        <f>(F44/F23)*100%</f>
        <v>0</v>
      </c>
      <c r="G45" s="65">
        <v>0</v>
      </c>
      <c r="H45" s="89"/>
      <c r="I45" s="62">
        <f>(I44/I23)*100%</f>
        <v>1.3888888888888888E-2</v>
      </c>
      <c r="J45" s="65">
        <f>(J44/J23)*100%</f>
        <v>3.6363636363636362E-2</v>
      </c>
      <c r="K45" s="89"/>
    </row>
    <row r="46" spans="1:11" s="39" customFormat="1" ht="16.5">
      <c r="A46" s="78">
        <v>10</v>
      </c>
      <c r="B46" s="90" t="s">
        <v>68</v>
      </c>
      <c r="C46" s="4">
        <v>2</v>
      </c>
      <c r="D46" s="23">
        <f>SUM(G46+J46)</f>
        <v>1</v>
      </c>
      <c r="E46" s="79">
        <f>D46-C46</f>
        <v>-1</v>
      </c>
      <c r="F46" s="21">
        <v>1</v>
      </c>
      <c r="G46" s="25">
        <v>0</v>
      </c>
      <c r="H46" s="79">
        <f>G46-F46</f>
        <v>-1</v>
      </c>
      <c r="I46" s="21">
        <v>1</v>
      </c>
      <c r="J46" s="25">
        <v>1</v>
      </c>
      <c r="K46" s="79">
        <f>J46-I46</f>
        <v>0</v>
      </c>
    </row>
    <row r="47" spans="1:11" s="39" customFormat="1" ht="16.5">
      <c r="A47" s="78"/>
      <c r="B47" s="90"/>
      <c r="C47" s="9">
        <f>(C46/C23)*100%</f>
        <v>2.2988505747126436E-2</v>
      </c>
      <c r="D47" s="24">
        <f>(D46/D23)*100%</f>
        <v>1.5873015873015872E-2</v>
      </c>
      <c r="E47" s="80"/>
      <c r="F47" s="9">
        <f>(F46/F23)*100%</f>
        <v>6.6666666666666666E-2</v>
      </c>
      <c r="G47" s="24">
        <v>0</v>
      </c>
      <c r="H47" s="80"/>
      <c r="I47" s="9">
        <f>(I46/I23)*100%</f>
        <v>1.3888888888888888E-2</v>
      </c>
      <c r="J47" s="24">
        <f>(J46/J23)*100%</f>
        <v>1.8181818181818181E-2</v>
      </c>
      <c r="K47" s="80"/>
    </row>
    <row r="48" spans="1:11" s="39" customFormat="1" ht="16.5">
      <c r="A48" s="78">
        <v>11</v>
      </c>
      <c r="B48" s="90" t="s">
        <v>69</v>
      </c>
      <c r="C48" s="4">
        <f>SUM(F48+I48)</f>
        <v>5</v>
      </c>
      <c r="D48" s="23">
        <f>SUM(G48+J48)</f>
        <v>3</v>
      </c>
      <c r="E48" s="79">
        <f>D48-C48</f>
        <v>-2</v>
      </c>
      <c r="F48" s="21">
        <v>2</v>
      </c>
      <c r="G48" s="25">
        <v>0</v>
      </c>
      <c r="H48" s="79">
        <f>G48-F48</f>
        <v>-2</v>
      </c>
      <c r="I48" s="21">
        <v>3</v>
      </c>
      <c r="J48" s="25">
        <v>3</v>
      </c>
      <c r="K48" s="79">
        <f>J48-I48</f>
        <v>0</v>
      </c>
    </row>
    <row r="49" spans="1:12" s="39" customFormat="1" ht="16.5">
      <c r="A49" s="78"/>
      <c r="B49" s="90"/>
      <c r="C49" s="9">
        <f>(C48/C23)*100%</f>
        <v>5.7471264367816091E-2</v>
      </c>
      <c r="D49" s="24">
        <f>(D48/D23)*100%</f>
        <v>4.7619047619047616E-2</v>
      </c>
      <c r="E49" s="80"/>
      <c r="F49" s="9">
        <f>(F48/F23)*100%</f>
        <v>0.13333333333333333</v>
      </c>
      <c r="G49" s="24">
        <v>0</v>
      </c>
      <c r="H49" s="80"/>
      <c r="I49" s="9">
        <f>(I48/I23)*100%</f>
        <v>4.1666666666666664E-2</v>
      </c>
      <c r="J49" s="24">
        <f>(J48/J23)*100%</f>
        <v>5.4545454545454543E-2</v>
      </c>
      <c r="K49" s="80"/>
    </row>
    <row r="50" spans="1:12" s="77" customFormat="1" ht="16.5">
      <c r="A50" s="86">
        <v>12</v>
      </c>
      <c r="B50" s="87" t="s">
        <v>70</v>
      </c>
      <c r="C50" s="63">
        <f>SUM(F50+I50)</f>
        <v>2</v>
      </c>
      <c r="D50" s="64">
        <f>SUM(G50+J50)</f>
        <v>6</v>
      </c>
      <c r="E50" s="88">
        <f>D50-C50</f>
        <v>4</v>
      </c>
      <c r="F50" s="68">
        <v>0</v>
      </c>
      <c r="G50" s="69">
        <v>5</v>
      </c>
      <c r="H50" s="88">
        <f>G50-F50</f>
        <v>5</v>
      </c>
      <c r="I50" s="68">
        <v>2</v>
      </c>
      <c r="J50" s="69">
        <v>1</v>
      </c>
      <c r="K50" s="88">
        <f>J50-I50</f>
        <v>-1</v>
      </c>
    </row>
    <row r="51" spans="1:12" s="77" customFormat="1" ht="16.5">
      <c r="A51" s="86"/>
      <c r="B51" s="87"/>
      <c r="C51" s="62">
        <f>(C50/C23)*100%</f>
        <v>2.2988505747126436E-2</v>
      </c>
      <c r="D51" s="65">
        <f>(D50/D23)*100%</f>
        <v>9.5238095238095233E-2</v>
      </c>
      <c r="E51" s="89"/>
      <c r="F51" s="62">
        <f>(F50/F23)*100%</f>
        <v>0</v>
      </c>
      <c r="G51" s="65">
        <f>(G50/G23)*100%</f>
        <v>0.625</v>
      </c>
      <c r="H51" s="89"/>
      <c r="I51" s="62">
        <f>(I50/I23)*100%</f>
        <v>2.7777777777777776E-2</v>
      </c>
      <c r="J51" s="65">
        <f>(J50/J23)*100%</f>
        <v>1.8181818181818181E-2</v>
      </c>
      <c r="K51" s="89"/>
    </row>
    <row r="52" spans="1:12" s="77" customFormat="1" ht="16.5">
      <c r="A52" s="86">
        <v>12</v>
      </c>
      <c r="B52" s="87" t="s">
        <v>73</v>
      </c>
      <c r="C52" s="63">
        <f>SUM(F52+I52)</f>
        <v>0</v>
      </c>
      <c r="D52" s="64">
        <f>SUM(G52+J52)</f>
        <v>1</v>
      </c>
      <c r="E52" s="88">
        <f>D52-C52</f>
        <v>1</v>
      </c>
      <c r="F52" s="68">
        <v>0</v>
      </c>
      <c r="G52" s="69">
        <v>0</v>
      </c>
      <c r="H52" s="88">
        <f>G52-F52</f>
        <v>0</v>
      </c>
      <c r="I52" s="68">
        <v>0</v>
      </c>
      <c r="J52" s="69">
        <v>1</v>
      </c>
      <c r="K52" s="88">
        <f>J52-I52</f>
        <v>1</v>
      </c>
    </row>
    <row r="53" spans="1:12" s="77" customFormat="1" ht="16.5">
      <c r="A53" s="86"/>
      <c r="B53" s="87"/>
      <c r="C53" s="62">
        <f>(C52/C23)*100%</f>
        <v>0</v>
      </c>
      <c r="D53" s="65">
        <f>(D52/D23)*100%</f>
        <v>1.5873015873015872E-2</v>
      </c>
      <c r="E53" s="89"/>
      <c r="F53" s="62">
        <f>(F52/F23)*100%</f>
        <v>0</v>
      </c>
      <c r="G53" s="65">
        <f>(G52/G23)*100%</f>
        <v>0</v>
      </c>
      <c r="H53" s="89"/>
      <c r="I53" s="62">
        <f>(I52/I23)*100%</f>
        <v>0</v>
      </c>
      <c r="J53" s="65">
        <f>(J52/J23)*100%</f>
        <v>1.8181818181818181E-2</v>
      </c>
      <c r="K53" s="89"/>
    </row>
    <row r="54" spans="1:12" s="39" customFormat="1" ht="16.5">
      <c r="A54" s="78">
        <v>13</v>
      </c>
      <c r="B54" s="90" t="s">
        <v>71</v>
      </c>
      <c r="C54" s="4">
        <f>SUM(F54+I54)</f>
        <v>2</v>
      </c>
      <c r="D54" s="23">
        <f>SUM(G54+J54)</f>
        <v>0</v>
      </c>
      <c r="E54" s="79">
        <f>D54-C54</f>
        <v>-2</v>
      </c>
      <c r="F54" s="21">
        <v>0</v>
      </c>
      <c r="G54" s="25">
        <v>0</v>
      </c>
      <c r="H54" s="79">
        <f>G54-F54</f>
        <v>0</v>
      </c>
      <c r="I54" s="21">
        <v>2</v>
      </c>
      <c r="J54" s="25">
        <v>0</v>
      </c>
      <c r="K54" s="79">
        <f>J54-I54</f>
        <v>-2</v>
      </c>
    </row>
    <row r="55" spans="1:12" s="39" customFormat="1" ht="16.5">
      <c r="A55" s="78"/>
      <c r="B55" s="90"/>
      <c r="C55" s="9">
        <f>(C54/C23)*100%</f>
        <v>2.2988505747126436E-2</v>
      </c>
      <c r="D55" s="24">
        <f>(D54/D23)*100%</f>
        <v>0</v>
      </c>
      <c r="E55" s="80"/>
      <c r="F55" s="9">
        <f>(F54/F23)*100%</f>
        <v>0</v>
      </c>
      <c r="G55" s="24">
        <v>0</v>
      </c>
      <c r="H55" s="80"/>
      <c r="I55" s="9">
        <f>(I54/I23)*100%</f>
        <v>2.7777777777777776E-2</v>
      </c>
      <c r="J55" s="24">
        <f>(J54/J23)*100%</f>
        <v>0</v>
      </c>
      <c r="K55" s="80"/>
    </row>
    <row r="56" spans="1:12" s="39" customFormat="1" ht="16.5">
      <c r="A56" s="78">
        <v>14</v>
      </c>
      <c r="B56" s="90" t="s">
        <v>72</v>
      </c>
      <c r="C56" s="4">
        <f>SUM(F56+I56)</f>
        <v>2</v>
      </c>
      <c r="D56" s="23">
        <f>SUM(G56+J56)</f>
        <v>0</v>
      </c>
      <c r="E56" s="79">
        <f>D56-C56</f>
        <v>-2</v>
      </c>
      <c r="F56" s="21">
        <v>0</v>
      </c>
      <c r="G56" s="25">
        <v>0</v>
      </c>
      <c r="H56" s="79">
        <f>G56-F56</f>
        <v>0</v>
      </c>
      <c r="I56" s="21">
        <v>2</v>
      </c>
      <c r="J56" s="25">
        <v>0</v>
      </c>
      <c r="K56" s="79">
        <f>J56-I56</f>
        <v>-2</v>
      </c>
    </row>
    <row r="57" spans="1:12" s="39" customFormat="1" ht="16.5">
      <c r="A57" s="78"/>
      <c r="B57" s="90"/>
      <c r="C57" s="9">
        <f>(C56/C23)*100%</f>
        <v>2.2988505747126436E-2</v>
      </c>
      <c r="D57" s="24">
        <f>(D56/D23)*100%</f>
        <v>0</v>
      </c>
      <c r="E57" s="80"/>
      <c r="F57" s="9">
        <f>(F56/F23)*100%</f>
        <v>0</v>
      </c>
      <c r="G57" s="24">
        <f>(G56/G23)*100%</f>
        <v>0</v>
      </c>
      <c r="H57" s="80"/>
      <c r="I57" s="9">
        <f>(I56/I23)*100%</f>
        <v>2.7777777777777776E-2</v>
      </c>
      <c r="J57" s="24">
        <f>(J56/J23)*100%</f>
        <v>0</v>
      </c>
      <c r="K57" s="80"/>
    </row>
    <row r="58" spans="1:12" s="39" customFormat="1" ht="16.5">
      <c r="A58" s="82">
        <v>15</v>
      </c>
      <c r="B58" s="90" t="s">
        <v>63</v>
      </c>
      <c r="C58" s="4">
        <f>SUM(F58+I58)</f>
        <v>8</v>
      </c>
      <c r="D58" s="23">
        <f>SUM(G58+J58)</f>
        <v>6</v>
      </c>
      <c r="E58" s="79">
        <f>D58-C58</f>
        <v>-2</v>
      </c>
      <c r="F58" s="21">
        <v>1</v>
      </c>
      <c r="G58" s="25">
        <v>1</v>
      </c>
      <c r="H58" s="79">
        <f>G58-F58</f>
        <v>0</v>
      </c>
      <c r="I58" s="21">
        <v>7</v>
      </c>
      <c r="J58" s="25">
        <v>5</v>
      </c>
      <c r="K58" s="79">
        <f>J58-I58</f>
        <v>-2</v>
      </c>
    </row>
    <row r="59" spans="1:12" s="39" customFormat="1" ht="15.75" customHeight="1">
      <c r="A59" s="83"/>
      <c r="B59" s="90"/>
      <c r="C59" s="9">
        <f>(C58/C23)*100%</f>
        <v>9.1954022988505746E-2</v>
      </c>
      <c r="D59" s="24">
        <f>(D58/D23)*100%</f>
        <v>9.5238095238095233E-2</v>
      </c>
      <c r="E59" s="80"/>
      <c r="F59" s="9">
        <f>(F58/F23)*100%</f>
        <v>6.6666666666666666E-2</v>
      </c>
      <c r="G59" s="24">
        <v>0</v>
      </c>
      <c r="H59" s="80"/>
      <c r="I59" s="9">
        <f>(I58/I23)*100%</f>
        <v>9.7222222222222224E-2</v>
      </c>
      <c r="J59" s="24">
        <f>(J58/J23)*100%</f>
        <v>9.0909090909090912E-2</v>
      </c>
      <c r="K59" s="80"/>
    </row>
    <row r="60" spans="1:12" s="39" customFormat="1" ht="23.25" customHeight="1">
      <c r="A60" s="82">
        <v>16</v>
      </c>
      <c r="B60" s="84" t="s">
        <v>56</v>
      </c>
      <c r="C60" s="71">
        <f>SUM(F60+I60)</f>
        <v>13</v>
      </c>
      <c r="D60" s="26">
        <f>SUM(G60+J60)</f>
        <v>11</v>
      </c>
      <c r="E60" s="79">
        <f>D60-C60</f>
        <v>-2</v>
      </c>
      <c r="F60" s="21">
        <v>4</v>
      </c>
      <c r="G60" s="25">
        <v>1</v>
      </c>
      <c r="H60" s="79">
        <f>G60-F60</f>
        <v>-3</v>
      </c>
      <c r="I60" s="21">
        <v>9</v>
      </c>
      <c r="J60" s="25">
        <v>10</v>
      </c>
      <c r="K60" s="79">
        <f>J60-I60</f>
        <v>1</v>
      </c>
    </row>
    <row r="61" spans="1:12" s="39" customFormat="1" ht="26.25" customHeight="1">
      <c r="A61" s="83"/>
      <c r="B61" s="85"/>
      <c r="C61" s="22">
        <f>(C60/C23)*100%</f>
        <v>0.14942528735632185</v>
      </c>
      <c r="D61" s="27">
        <f>(D60/D23)*100%</f>
        <v>0.17460317460317459</v>
      </c>
      <c r="E61" s="80"/>
      <c r="F61" s="22">
        <f>(F60/F23)*100%</f>
        <v>0.26666666666666666</v>
      </c>
      <c r="G61" s="27">
        <f>(G60/G23)*100%</f>
        <v>0.125</v>
      </c>
      <c r="H61" s="80"/>
      <c r="I61" s="22">
        <f>(I60/I23)*100%</f>
        <v>0.125</v>
      </c>
      <c r="J61" s="27">
        <f>(J60/J23)*100%</f>
        <v>0.18181818181818182</v>
      </c>
      <c r="K61" s="80"/>
    </row>
    <row r="62" spans="1:12" s="47" customFormat="1" ht="16.5">
      <c r="A62" s="109" t="s">
        <v>45</v>
      </c>
      <c r="B62" s="109"/>
      <c r="C62" s="49">
        <f>SUM(C28+C30+C32+C34+C36+C38+C40+C42+C44+C46+C48+C50+C52+C54+C56+C58+C60)</f>
        <v>87</v>
      </c>
      <c r="D62" s="26">
        <f>SUM(D28+D30+D32+D34+D36+D38+D40+D42+D44+D46+D48+D50+D52+D54+D56+D58+D60)</f>
        <v>63</v>
      </c>
      <c r="E62" s="45">
        <f>D62-C62</f>
        <v>-24</v>
      </c>
      <c r="F62" s="49">
        <f>SUM(F28+F30+F32+F34+F36+F38+F40+F42+F44+F46+F48+F50+F52+F54+F56+F58+F60)</f>
        <v>15</v>
      </c>
      <c r="G62" s="26">
        <f>SUM(G28+G30+G32+G34+G36+G38+G40+G42+G44+G46+G48+G50+G52+G54+G56+G58+G60)</f>
        <v>8</v>
      </c>
      <c r="H62" s="45">
        <f>G62-F62</f>
        <v>-7</v>
      </c>
      <c r="I62" s="44">
        <f>SUM(I28+I30+I32+I34+I36+I38+I40+I42+I44+I46+I48+I50+I52+I54+I56+I58+I60)</f>
        <v>72</v>
      </c>
      <c r="J62" s="26">
        <f>SUM(J28+J30+J32+J34+J36+J38+J40+J42+J44+J46+J48+J50+J52+J54+J56+J58+J60)</f>
        <v>55</v>
      </c>
      <c r="K62" s="45">
        <f>J62-I62</f>
        <v>-17</v>
      </c>
      <c r="L62" s="46"/>
    </row>
    <row r="63" spans="1:12" ht="15.75" customHeight="1">
      <c r="A63" s="11"/>
      <c r="B63" s="11"/>
      <c r="C63" s="12"/>
      <c r="D63" s="12"/>
      <c r="E63" s="18"/>
      <c r="F63" s="12"/>
      <c r="G63" s="12"/>
      <c r="H63" s="17"/>
      <c r="I63" s="12"/>
      <c r="J63" s="12"/>
      <c r="K63" s="17"/>
    </row>
    <row r="64" spans="1:12" ht="15" customHeight="1">
      <c r="A64" s="81" t="s">
        <v>0</v>
      </c>
      <c r="B64" s="81" t="s">
        <v>46</v>
      </c>
      <c r="C64" s="78" t="s">
        <v>2</v>
      </c>
      <c r="D64" s="78"/>
      <c r="E64" s="78"/>
      <c r="F64" s="78"/>
      <c r="G64" s="78"/>
      <c r="H64" s="78"/>
      <c r="I64" s="78"/>
      <c r="J64" s="78"/>
      <c r="K64" s="78"/>
    </row>
    <row r="65" spans="1:12" ht="16.5" customHeight="1">
      <c r="A65" s="81"/>
      <c r="B65" s="81"/>
      <c r="C65" s="78" t="s">
        <v>3</v>
      </c>
      <c r="D65" s="78"/>
      <c r="E65" s="78"/>
      <c r="F65" s="78" t="s">
        <v>4</v>
      </c>
      <c r="G65" s="78"/>
      <c r="H65" s="78"/>
      <c r="I65" s="78" t="s">
        <v>5</v>
      </c>
      <c r="J65" s="78"/>
      <c r="K65" s="78"/>
    </row>
    <row r="66" spans="1:12" ht="19.5" customHeight="1">
      <c r="A66" s="81"/>
      <c r="B66" s="81"/>
      <c r="C66" s="16" t="s">
        <v>58</v>
      </c>
      <c r="D66" s="30" t="s">
        <v>64</v>
      </c>
      <c r="E66" s="20" t="s">
        <v>55</v>
      </c>
      <c r="F66" s="16" t="s">
        <v>58</v>
      </c>
      <c r="G66" s="30" t="s">
        <v>64</v>
      </c>
      <c r="H66" s="20" t="s">
        <v>55</v>
      </c>
      <c r="I66" s="16" t="s">
        <v>58</v>
      </c>
      <c r="J66" s="30" t="s">
        <v>64</v>
      </c>
      <c r="K66" s="20" t="s">
        <v>55</v>
      </c>
    </row>
    <row r="67" spans="1:12" ht="16.5">
      <c r="A67" s="13">
        <v>1</v>
      </c>
      <c r="B67" s="14" t="s">
        <v>47</v>
      </c>
      <c r="C67" s="1">
        <v>82</v>
      </c>
      <c r="D67" s="23">
        <v>81</v>
      </c>
      <c r="E67" s="10">
        <f t="shared" ref="E67:E74" si="5">D67-C67</f>
        <v>-1</v>
      </c>
      <c r="F67" s="4">
        <v>16</v>
      </c>
      <c r="G67" s="23">
        <v>19</v>
      </c>
      <c r="H67" s="10">
        <f>G67-F67</f>
        <v>3</v>
      </c>
      <c r="I67" s="4">
        <v>75</v>
      </c>
      <c r="J67" s="23">
        <v>70</v>
      </c>
      <c r="K67" s="10">
        <f t="shared" ref="K67:K74" si="6">J67-I67</f>
        <v>-5</v>
      </c>
    </row>
    <row r="68" spans="1:12" s="2" customFormat="1" ht="16.5">
      <c r="A68" s="7">
        <v>2</v>
      </c>
      <c r="B68" s="15" t="s">
        <v>48</v>
      </c>
      <c r="C68" s="1">
        <v>93</v>
      </c>
      <c r="D68" s="23">
        <v>70</v>
      </c>
      <c r="E68" s="10">
        <f t="shared" si="5"/>
        <v>-23</v>
      </c>
      <c r="F68" s="4">
        <v>19</v>
      </c>
      <c r="G68" s="23">
        <v>18</v>
      </c>
      <c r="H68" s="10">
        <f>G68-F68</f>
        <v>-1</v>
      </c>
      <c r="I68" s="4">
        <v>84</v>
      </c>
      <c r="J68" s="23">
        <v>60</v>
      </c>
      <c r="K68" s="10">
        <f t="shared" si="6"/>
        <v>-24</v>
      </c>
      <c r="L68" s="36"/>
    </row>
    <row r="69" spans="1:12" s="2" customFormat="1" ht="16.5">
      <c r="A69" s="7">
        <v>3</v>
      </c>
      <c r="B69" s="15" t="s">
        <v>49</v>
      </c>
      <c r="C69" s="1">
        <v>92</v>
      </c>
      <c r="D69" s="23">
        <v>79</v>
      </c>
      <c r="E69" s="10">
        <f t="shared" si="5"/>
        <v>-13</v>
      </c>
      <c r="F69" s="4">
        <v>14</v>
      </c>
      <c r="G69" s="23">
        <v>19</v>
      </c>
      <c r="H69" s="10">
        <f t="shared" ref="H69:H74" si="7">G69-F69</f>
        <v>5</v>
      </c>
      <c r="I69" s="4">
        <v>82</v>
      </c>
      <c r="J69" s="23">
        <v>70</v>
      </c>
      <c r="K69" s="10">
        <f t="shared" si="6"/>
        <v>-12</v>
      </c>
      <c r="L69" s="36"/>
    </row>
    <row r="70" spans="1:12" s="36" customFormat="1" ht="16.5">
      <c r="A70" s="33">
        <v>4</v>
      </c>
      <c r="B70" s="34" t="s">
        <v>62</v>
      </c>
      <c r="C70" s="23">
        <f t="shared" ref="C70:D70" si="8">SUM(F70+I70)</f>
        <v>87</v>
      </c>
      <c r="D70" s="23">
        <f t="shared" si="8"/>
        <v>63</v>
      </c>
      <c r="E70" s="35">
        <f t="shared" si="5"/>
        <v>-24</v>
      </c>
      <c r="F70" s="23">
        <v>15</v>
      </c>
      <c r="G70" s="23">
        <v>8</v>
      </c>
      <c r="H70" s="35">
        <f t="shared" si="7"/>
        <v>-7</v>
      </c>
      <c r="I70" s="23">
        <v>72</v>
      </c>
      <c r="J70" s="23">
        <v>55</v>
      </c>
      <c r="K70" s="35">
        <f t="shared" si="6"/>
        <v>-17</v>
      </c>
    </row>
    <row r="71" spans="1:12" s="2" customFormat="1" ht="16.5">
      <c r="A71" s="7">
        <v>5</v>
      </c>
      <c r="B71" s="15" t="s">
        <v>50</v>
      </c>
      <c r="C71" s="1">
        <v>109</v>
      </c>
      <c r="D71" s="23">
        <v>113</v>
      </c>
      <c r="E71" s="10">
        <f t="shared" si="5"/>
        <v>4</v>
      </c>
      <c r="F71" s="4">
        <v>26</v>
      </c>
      <c r="G71" s="23">
        <v>22</v>
      </c>
      <c r="H71" s="10">
        <f t="shared" si="7"/>
        <v>-4</v>
      </c>
      <c r="I71" s="4">
        <v>94</v>
      </c>
      <c r="J71" s="23">
        <v>105</v>
      </c>
      <c r="K71" s="10">
        <f t="shared" si="6"/>
        <v>11</v>
      </c>
      <c r="L71" s="36"/>
    </row>
    <row r="72" spans="1:12" ht="16.5">
      <c r="A72" s="7">
        <v>6</v>
      </c>
      <c r="B72" s="15" t="s">
        <v>51</v>
      </c>
      <c r="C72" s="1">
        <v>105</v>
      </c>
      <c r="D72" s="23">
        <v>108</v>
      </c>
      <c r="E72" s="10">
        <f t="shared" si="5"/>
        <v>3</v>
      </c>
      <c r="F72" s="4">
        <v>15</v>
      </c>
      <c r="G72" s="23">
        <v>18</v>
      </c>
      <c r="H72" s="10">
        <f t="shared" si="7"/>
        <v>3</v>
      </c>
      <c r="I72" s="4">
        <v>95</v>
      </c>
      <c r="J72" s="23">
        <v>101</v>
      </c>
      <c r="K72" s="10">
        <f t="shared" si="6"/>
        <v>6</v>
      </c>
    </row>
    <row r="73" spans="1:12" ht="16.5">
      <c r="A73" s="7">
        <v>7</v>
      </c>
      <c r="B73" s="15" t="s">
        <v>52</v>
      </c>
      <c r="C73" s="1">
        <v>61</v>
      </c>
      <c r="D73" s="23">
        <v>72</v>
      </c>
      <c r="E73" s="10">
        <f t="shared" si="5"/>
        <v>11</v>
      </c>
      <c r="F73" s="4">
        <v>14</v>
      </c>
      <c r="G73" s="23">
        <v>14</v>
      </c>
      <c r="H73" s="10">
        <f t="shared" si="7"/>
        <v>0</v>
      </c>
      <c r="I73" s="4">
        <v>56</v>
      </c>
      <c r="J73" s="23">
        <v>66</v>
      </c>
      <c r="K73" s="10">
        <f t="shared" si="6"/>
        <v>10</v>
      </c>
    </row>
    <row r="74" spans="1:12" s="32" customFormat="1" ht="17.25" customHeight="1">
      <c r="A74" s="81" t="s">
        <v>53</v>
      </c>
      <c r="B74" s="108"/>
      <c r="C74" s="28">
        <v>619</v>
      </c>
      <c r="D74" s="26">
        <v>585</v>
      </c>
      <c r="E74" s="29">
        <f t="shared" si="5"/>
        <v>-34</v>
      </c>
      <c r="F74" s="40">
        <f>SUM(F67:F73)</f>
        <v>119</v>
      </c>
      <c r="G74" s="26">
        <f>SUM(G67:G73)</f>
        <v>118</v>
      </c>
      <c r="H74" s="29">
        <f t="shared" si="7"/>
        <v>-1</v>
      </c>
      <c r="I74" s="40">
        <f>SUM(I67:I73)</f>
        <v>558</v>
      </c>
      <c r="J74" s="26">
        <f>SUM(J67:J73)</f>
        <v>527</v>
      </c>
      <c r="K74" s="29">
        <f t="shared" si="6"/>
        <v>-31</v>
      </c>
      <c r="L74" s="43"/>
    </row>
    <row r="77" spans="1:12" ht="15">
      <c r="B77" s="105"/>
      <c r="C77" s="105"/>
      <c r="D77" s="105"/>
      <c r="E77" s="106"/>
      <c r="F77" s="107"/>
      <c r="G77" s="105"/>
      <c r="H77" s="105"/>
      <c r="I77" s="107"/>
      <c r="J77" s="105"/>
      <c r="K77" s="105"/>
    </row>
    <row r="78" spans="1:12" ht="15">
      <c r="B78" s="105"/>
      <c r="C78" s="105"/>
      <c r="D78" s="105"/>
      <c r="E78" s="106"/>
      <c r="F78" s="107"/>
      <c r="G78" s="105"/>
      <c r="H78" s="105"/>
      <c r="I78" s="107"/>
      <c r="J78" s="105"/>
      <c r="K78" s="105"/>
    </row>
    <row r="79" spans="1:12" ht="15">
      <c r="B79" s="105"/>
      <c r="C79" s="105"/>
      <c r="D79" s="105"/>
      <c r="E79" s="106"/>
      <c r="F79" s="107"/>
      <c r="G79" s="105"/>
      <c r="H79" s="105"/>
      <c r="I79" s="107"/>
      <c r="J79" s="105"/>
      <c r="K79" s="105"/>
    </row>
    <row r="80" spans="1:12" ht="15">
      <c r="B80" s="105"/>
      <c r="C80" s="105"/>
      <c r="D80" s="105"/>
      <c r="E80" s="106"/>
      <c r="F80" s="107"/>
      <c r="G80" s="105"/>
      <c r="H80" s="105"/>
      <c r="I80" s="107"/>
      <c r="J80" s="105"/>
      <c r="K80" s="105"/>
    </row>
    <row r="81" spans="2:11" ht="15">
      <c r="B81" s="105"/>
      <c r="C81" s="105"/>
      <c r="D81" s="105"/>
      <c r="E81" s="106"/>
      <c r="F81" s="107"/>
      <c r="G81" s="105"/>
      <c r="H81" s="105"/>
      <c r="I81" s="107"/>
      <c r="J81" s="105"/>
      <c r="K81" s="105"/>
    </row>
    <row r="82" spans="2:11" ht="15">
      <c r="B82" s="105"/>
      <c r="C82" s="105"/>
      <c r="D82" s="105"/>
      <c r="E82" s="106"/>
      <c r="F82" s="107"/>
      <c r="G82" s="105"/>
      <c r="H82" s="105"/>
      <c r="I82" s="107"/>
      <c r="J82" s="105"/>
      <c r="K82" s="105"/>
    </row>
    <row r="83" spans="2:11" ht="15">
      <c r="B83" s="105"/>
      <c r="C83" s="105"/>
      <c r="D83" s="105"/>
      <c r="E83" s="106"/>
      <c r="F83" s="107"/>
      <c r="G83" s="105"/>
      <c r="H83" s="105"/>
      <c r="I83" s="107"/>
      <c r="J83" s="105"/>
      <c r="K83" s="105"/>
    </row>
    <row r="84" spans="2:11" ht="15">
      <c r="B84" s="105"/>
      <c r="C84" s="105"/>
      <c r="D84" s="105"/>
      <c r="E84" s="106"/>
      <c r="F84" s="107"/>
      <c r="G84" s="105"/>
      <c r="H84" s="105"/>
      <c r="I84" s="107"/>
      <c r="J84" s="105"/>
      <c r="K84" s="105"/>
    </row>
    <row r="85" spans="2:11" ht="15">
      <c r="B85" s="105"/>
      <c r="C85" s="105"/>
      <c r="D85" s="105"/>
      <c r="E85" s="106"/>
      <c r="F85" s="107"/>
      <c r="G85" s="105"/>
      <c r="H85" s="105"/>
      <c r="I85" s="107"/>
      <c r="J85" s="105"/>
      <c r="K85" s="105"/>
    </row>
    <row r="86" spans="2:11" ht="15">
      <c r="B86" s="105"/>
      <c r="C86" s="105"/>
      <c r="D86" s="105"/>
      <c r="E86" s="106"/>
      <c r="F86" s="107"/>
      <c r="G86" s="105"/>
      <c r="H86" s="105"/>
      <c r="I86" s="107"/>
      <c r="J86" s="105"/>
      <c r="K86" s="105"/>
    </row>
  </sheetData>
  <mergeCells count="108">
    <mergeCell ref="A74:B74"/>
    <mergeCell ref="A62:B62"/>
    <mergeCell ref="A64:A66"/>
    <mergeCell ref="C64:K64"/>
    <mergeCell ref="C65:E65"/>
    <mergeCell ref="F65:H65"/>
    <mergeCell ref="K46:K47"/>
    <mergeCell ref="A48:A49"/>
    <mergeCell ref="B48:B49"/>
    <mergeCell ref="E48:E49"/>
    <mergeCell ref="H48:H49"/>
    <mergeCell ref="K48:K49"/>
    <mergeCell ref="B77:K86"/>
    <mergeCell ref="A50:A51"/>
    <mergeCell ref="B50:B51"/>
    <mergeCell ref="E50:E51"/>
    <mergeCell ref="H50:H51"/>
    <mergeCell ref="K50:K51"/>
    <mergeCell ref="A54:A55"/>
    <mergeCell ref="B54:B55"/>
    <mergeCell ref="E54:E55"/>
    <mergeCell ref="H54:H55"/>
    <mergeCell ref="K54:K55"/>
    <mergeCell ref="A52:A53"/>
    <mergeCell ref="B52:B53"/>
    <mergeCell ref="E52:E53"/>
    <mergeCell ref="H52:H53"/>
    <mergeCell ref="K52:K53"/>
    <mergeCell ref="A58:A59"/>
    <mergeCell ref="B58:B59"/>
    <mergeCell ref="A32:A33"/>
    <mergeCell ref="A28:A29"/>
    <mergeCell ref="B28:B29"/>
    <mergeCell ref="A42:A43"/>
    <mergeCell ref="B42:B43"/>
    <mergeCell ref="E42:E43"/>
    <mergeCell ref="A36:A37"/>
    <mergeCell ref="B36:B37"/>
    <mergeCell ref="A34:A35"/>
    <mergeCell ref="B34:B35"/>
    <mergeCell ref="E40:E41"/>
    <mergeCell ref="E38:E39"/>
    <mergeCell ref="A1:K1"/>
    <mergeCell ref="A2:A4"/>
    <mergeCell ref="B2:B4"/>
    <mergeCell ref="C2:K2"/>
    <mergeCell ref="C3:E3"/>
    <mergeCell ref="F3:H3"/>
    <mergeCell ref="I3:K3"/>
    <mergeCell ref="A30:A31"/>
    <mergeCell ref="B30:B31"/>
    <mergeCell ref="A23:B23"/>
    <mergeCell ref="A25:A27"/>
    <mergeCell ref="B25:B27"/>
    <mergeCell ref="C25:K25"/>
    <mergeCell ref="C26:E26"/>
    <mergeCell ref="F26:H26"/>
    <mergeCell ref="I26:K26"/>
    <mergeCell ref="E28:E29"/>
    <mergeCell ref="E30:E31"/>
    <mergeCell ref="K32:K33"/>
    <mergeCell ref="K30:K31"/>
    <mergeCell ref="K28:K29"/>
    <mergeCell ref="H28:H29"/>
    <mergeCell ref="H30:H31"/>
    <mergeCell ref="H32:H33"/>
    <mergeCell ref="A56:A57"/>
    <mergeCell ref="B56:B57"/>
    <mergeCell ref="E56:E57"/>
    <mergeCell ref="H56:H57"/>
    <mergeCell ref="K56:K57"/>
    <mergeCell ref="K40:K41"/>
    <mergeCell ref="K38:K39"/>
    <mergeCell ref="B38:B39"/>
    <mergeCell ref="E36:E37"/>
    <mergeCell ref="E34:E35"/>
    <mergeCell ref="K36:K37"/>
    <mergeCell ref="K34:K35"/>
    <mergeCell ref="H34:H35"/>
    <mergeCell ref="H36:H37"/>
    <mergeCell ref="H38:H39"/>
    <mergeCell ref="E32:E33"/>
    <mergeCell ref="A38:A39"/>
    <mergeCell ref="B32:B33"/>
    <mergeCell ref="I65:K65"/>
    <mergeCell ref="H60:H61"/>
    <mergeCell ref="B64:B66"/>
    <mergeCell ref="A60:A61"/>
    <mergeCell ref="B60:B61"/>
    <mergeCell ref="E60:E61"/>
    <mergeCell ref="K60:K61"/>
    <mergeCell ref="A40:A41"/>
    <mergeCell ref="B40:B41"/>
    <mergeCell ref="K42:K43"/>
    <mergeCell ref="A44:A45"/>
    <mergeCell ref="B44:B45"/>
    <mergeCell ref="E58:E59"/>
    <mergeCell ref="H58:H59"/>
    <mergeCell ref="K58:K59"/>
    <mergeCell ref="E44:E45"/>
    <mergeCell ref="H44:H45"/>
    <mergeCell ref="K44:K45"/>
    <mergeCell ref="H42:H43"/>
    <mergeCell ref="H40:H41"/>
    <mergeCell ref="A46:A47"/>
    <mergeCell ref="B46:B47"/>
    <mergeCell ref="E46:E47"/>
    <mergeCell ref="H46:H47"/>
  </mergeCells>
  <pageMargins left="0.9055118110236221" right="0" top="0.19685039370078741" bottom="0.15748031496062992" header="0.11811023622047245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Пользователь</cp:lastModifiedBy>
  <cp:lastPrinted>2017-12-08T09:34:13Z</cp:lastPrinted>
  <dcterms:created xsi:type="dcterms:W3CDTF">2014-02-21T08:57:59Z</dcterms:created>
  <dcterms:modified xsi:type="dcterms:W3CDTF">2017-12-13T09:32:54Z</dcterms:modified>
</cp:coreProperties>
</file>