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На сайт\"/>
    </mc:Choice>
  </mc:AlternateContent>
  <xr:revisionPtr revIDLastSave="0" documentId="8_{263C176B-A567-4E1E-807E-AE6D2C8A17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щий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4" l="1"/>
  <c r="G48" i="4"/>
  <c r="I48" i="4"/>
  <c r="F48" i="4"/>
  <c r="C36" i="4"/>
  <c r="D36" i="4"/>
  <c r="E36" i="4" s="1"/>
  <c r="H36" i="4"/>
  <c r="K36" i="4"/>
  <c r="K34" i="4" l="1"/>
  <c r="H34" i="4"/>
  <c r="D34" i="4"/>
  <c r="C34" i="4"/>
  <c r="E34" i="4" l="1"/>
  <c r="K48" i="4" l="1"/>
  <c r="K40" i="4"/>
  <c r="D40" i="4"/>
  <c r="C40" i="4"/>
  <c r="E40" i="4" l="1"/>
  <c r="K38" i="4" l="1"/>
  <c r="H38" i="4"/>
  <c r="D38" i="4"/>
  <c r="C38" i="4"/>
  <c r="E38" i="4" l="1"/>
  <c r="K32" i="4" l="1"/>
  <c r="D32" i="4"/>
  <c r="C32" i="4"/>
  <c r="E32" i="4" l="1"/>
  <c r="H46" i="4" l="1"/>
  <c r="H44" i="4"/>
  <c r="H42" i="4"/>
  <c r="K44" i="4" l="1"/>
  <c r="D44" i="4"/>
  <c r="C44" i="4"/>
  <c r="H48" i="4" l="1"/>
  <c r="E44" i="4"/>
  <c r="K42" i="4" l="1"/>
  <c r="D42" i="4"/>
  <c r="C42" i="4"/>
  <c r="E42" i="4" l="1"/>
  <c r="K22" i="4" l="1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H22" i="4"/>
  <c r="H21" i="4"/>
  <c r="H20" i="4"/>
  <c r="H19" i="4"/>
  <c r="H18" i="4"/>
  <c r="H17" i="4"/>
  <c r="H16" i="4"/>
  <c r="H15" i="4"/>
  <c r="H14" i="4"/>
  <c r="H13" i="4"/>
  <c r="H12" i="4"/>
  <c r="H10" i="4"/>
  <c r="H9" i="4"/>
  <c r="H8" i="4"/>
  <c r="H7" i="4"/>
  <c r="H6" i="4"/>
  <c r="H5" i="4"/>
  <c r="K30" i="4" l="1"/>
  <c r="H30" i="4"/>
  <c r="D30" i="4"/>
  <c r="C30" i="4"/>
  <c r="E30" i="4" l="1"/>
  <c r="D8" i="4" l="1"/>
  <c r="I23" i="4"/>
  <c r="I37" i="4" s="1"/>
  <c r="D6" i="4"/>
  <c r="I41" i="4" l="1"/>
  <c r="I35" i="4"/>
  <c r="I39" i="4"/>
  <c r="I33" i="4"/>
  <c r="I45" i="4"/>
  <c r="I43" i="4"/>
  <c r="I31" i="4"/>
  <c r="D46" i="4"/>
  <c r="C28" i="4"/>
  <c r="D28" i="4"/>
  <c r="D48" i="4" s="1"/>
  <c r="K28" i="4" l="1"/>
  <c r="I29" i="4" l="1"/>
  <c r="D22" i="4" l="1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7" i="4"/>
  <c r="D5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E7" i="4" l="1"/>
  <c r="E5" i="4"/>
  <c r="C46" i="4" l="1"/>
  <c r="C48" i="4" s="1"/>
  <c r="K46" i="4"/>
  <c r="E20" i="4"/>
  <c r="E18" i="4"/>
  <c r="E17" i="4"/>
  <c r="E14" i="4"/>
  <c r="E9" i="4"/>
  <c r="H28" i="4"/>
  <c r="J23" i="4"/>
  <c r="J37" i="4" s="1"/>
  <c r="G23" i="4"/>
  <c r="F23" i="4"/>
  <c r="F37" i="4" s="1"/>
  <c r="E16" i="4"/>
  <c r="E12" i="4"/>
  <c r="E10" i="4"/>
  <c r="J41" i="4" l="1"/>
  <c r="J35" i="4"/>
  <c r="F43" i="4"/>
  <c r="F35" i="4"/>
  <c r="F33" i="4"/>
  <c r="F47" i="4"/>
  <c r="F41" i="4"/>
  <c r="F31" i="4"/>
  <c r="F45" i="4"/>
  <c r="F39" i="4"/>
  <c r="F29" i="4"/>
  <c r="J39" i="4"/>
  <c r="J33" i="4"/>
  <c r="J45" i="4"/>
  <c r="J43" i="4"/>
  <c r="E48" i="4"/>
  <c r="J31" i="4"/>
  <c r="J29" i="4"/>
  <c r="E22" i="4"/>
  <c r="E46" i="4"/>
  <c r="I47" i="4"/>
  <c r="J47" i="4"/>
  <c r="E15" i="4"/>
  <c r="E19" i="4"/>
  <c r="E21" i="4"/>
  <c r="E6" i="4"/>
  <c r="E11" i="4"/>
  <c r="E13" i="4"/>
  <c r="C23" i="4"/>
  <c r="C37" i="4" s="1"/>
  <c r="E8" i="4"/>
  <c r="D23" i="4"/>
  <c r="D37" i="4" s="1"/>
  <c r="E28" i="4"/>
  <c r="K23" i="4"/>
  <c r="H23" i="4"/>
  <c r="D41" i="4" l="1"/>
  <c r="D35" i="4"/>
  <c r="C41" i="4"/>
  <c r="C35" i="4"/>
  <c r="C39" i="4"/>
  <c r="D39" i="4"/>
  <c r="C33" i="4"/>
  <c r="D33" i="4"/>
  <c r="C45" i="4"/>
  <c r="D45" i="4"/>
  <c r="C43" i="4"/>
  <c r="D43" i="4"/>
  <c r="C31" i="4"/>
  <c r="D31" i="4"/>
  <c r="D47" i="4"/>
  <c r="C47" i="4"/>
  <c r="C29" i="4"/>
  <c r="D29" i="4"/>
  <c r="E23" i="4"/>
</calcChain>
</file>

<file path=xl/sharedStrings.xml><?xml version="1.0" encoding="utf-8"?>
<sst xmlns="http://schemas.openxmlformats.org/spreadsheetml/2006/main" count="79" uniqueCount="59">
  <si>
    <t>№ п/п</t>
  </si>
  <si>
    <t>Районы</t>
  </si>
  <si>
    <t>Пострадало</t>
  </si>
  <si>
    <t>Всего</t>
  </si>
  <si>
    <t>Со смертельным исходом</t>
  </si>
  <si>
    <t>С тяжелым исходом</t>
  </si>
  <si>
    <t>1.</t>
  </si>
  <si>
    <t>Берестовицкий</t>
  </si>
  <si>
    <t>2.</t>
  </si>
  <si>
    <t>Волковысский</t>
  </si>
  <si>
    <t>3.</t>
  </si>
  <si>
    <t>Вороновский</t>
  </si>
  <si>
    <t>4.</t>
  </si>
  <si>
    <t>Гродненский</t>
  </si>
  <si>
    <t>5.</t>
  </si>
  <si>
    <t>Дятловский</t>
  </si>
  <si>
    <t>6.</t>
  </si>
  <si>
    <t>Зельвенский</t>
  </si>
  <si>
    <t>7.</t>
  </si>
  <si>
    <t>Ивьевский</t>
  </si>
  <si>
    <t>8.</t>
  </si>
  <si>
    <t>Кореличский</t>
  </si>
  <si>
    <t>9.</t>
  </si>
  <si>
    <t>Лидский</t>
  </si>
  <si>
    <t>10.</t>
  </si>
  <si>
    <t>Мостовский</t>
  </si>
  <si>
    <t>11.</t>
  </si>
  <si>
    <t>Новогрудский</t>
  </si>
  <si>
    <t>12.</t>
  </si>
  <si>
    <t>Островецкий</t>
  </si>
  <si>
    <t>13.</t>
  </si>
  <si>
    <t>Ошмянский</t>
  </si>
  <si>
    <t>14.</t>
  </si>
  <si>
    <t>Свислочский</t>
  </si>
  <si>
    <t>15.</t>
  </si>
  <si>
    <t>Слонимский</t>
  </si>
  <si>
    <t>16.</t>
  </si>
  <si>
    <t>Сморгонский</t>
  </si>
  <si>
    <t>17.</t>
  </si>
  <si>
    <t>Щучинский</t>
  </si>
  <si>
    <t>18.</t>
  </si>
  <si>
    <t xml:space="preserve">г. Гродно         </t>
  </si>
  <si>
    <t xml:space="preserve">Сельское хозяйство </t>
  </si>
  <si>
    <t>Итого</t>
  </si>
  <si>
    <t>Сфера экономики</t>
  </si>
  <si>
    <t>"-/+"</t>
  </si>
  <si>
    <t>Субъекты малого предпринимательства и прочие без ведомственной подчиненности</t>
  </si>
  <si>
    <t>Архитектура и строительство</t>
  </si>
  <si>
    <t>Образование</t>
  </si>
  <si>
    <t>Прочие государственные органы</t>
  </si>
  <si>
    <t>Пищевая промышленность</t>
  </si>
  <si>
    <t>Промышленность</t>
  </si>
  <si>
    <t xml:space="preserve">  Всего по   области</t>
  </si>
  <si>
    <t>Белнефтехим</t>
  </si>
  <si>
    <t>2025 г.</t>
  </si>
  <si>
    <t>Лесное хозяйство</t>
  </si>
  <si>
    <t>2026 г.</t>
  </si>
  <si>
    <t>Сведения о количестве пострадавших на производстве в Гродненской области за январь-февраль 2026 года</t>
  </si>
  <si>
    <t>ЖКХ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</si>
</sst>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wrapText="1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164" fontId="6" fillId="0" borderId="0" xfId="0" applyNumberFormat="1" applyFont="1"/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164" fontId="7" fillId="0" borderId="1" xfId="0" applyNumberFormat="1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8" fillId="0" borderId="0" xfId="0" applyNumberFormat="1" applyFont="1"/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6"/>
  <sheetViews>
    <sheetView tabSelected="1" topLeftCell="A22" zoomScaleNormal="100" workbookViewId="0">
      <selection activeCell="J47" sqref="J47"/>
    </sheetView>
  </sheetViews>
  <sheetFormatPr defaultRowHeight="17.25" x14ac:dyDescent="0.3"/>
  <cols>
    <col min="1" max="1" width="5.28515625" style="3" customWidth="1"/>
    <col min="2" max="2" width="46.42578125" customWidth="1"/>
    <col min="3" max="3" width="9.140625" customWidth="1"/>
    <col min="4" max="4" width="10.28515625" customWidth="1"/>
    <col min="5" max="5" width="8.140625" style="10" customWidth="1"/>
    <col min="6" max="6" width="9.7109375" customWidth="1"/>
    <col min="7" max="7" width="9.140625" customWidth="1"/>
    <col min="9" max="9" width="8.28515625" customWidth="1"/>
    <col min="10" max="10" width="9.5703125" customWidth="1"/>
    <col min="11" max="11" width="9.140625" customWidth="1"/>
    <col min="16" max="16" width="46.42578125" customWidth="1"/>
  </cols>
  <sheetData>
    <row r="1" spans="1:11" ht="21" customHeight="1" x14ac:dyDescent="0.25">
      <c r="A1" s="57" t="s">
        <v>57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4.25" customHeight="1" x14ac:dyDescent="0.25">
      <c r="A2" s="54" t="s">
        <v>0</v>
      </c>
      <c r="B2" s="58" t="s">
        <v>1</v>
      </c>
      <c r="C2" s="54" t="s">
        <v>2</v>
      </c>
      <c r="D2" s="54"/>
      <c r="E2" s="54"/>
      <c r="F2" s="54"/>
      <c r="G2" s="54"/>
      <c r="H2" s="54"/>
      <c r="I2" s="54"/>
      <c r="J2" s="54"/>
      <c r="K2" s="54"/>
    </row>
    <row r="3" spans="1:11" ht="16.5" customHeight="1" x14ac:dyDescent="0.25">
      <c r="A3" s="54"/>
      <c r="B3" s="59"/>
      <c r="C3" s="54" t="s">
        <v>3</v>
      </c>
      <c r="D3" s="54"/>
      <c r="E3" s="54"/>
      <c r="F3" s="54" t="s">
        <v>4</v>
      </c>
      <c r="G3" s="54"/>
      <c r="H3" s="54"/>
      <c r="I3" s="54" t="s">
        <v>5</v>
      </c>
      <c r="J3" s="54"/>
      <c r="K3" s="54"/>
    </row>
    <row r="4" spans="1:11" ht="16.5" customHeight="1" x14ac:dyDescent="0.25">
      <c r="A4" s="54"/>
      <c r="B4" s="60"/>
      <c r="C4" s="15" t="s">
        <v>54</v>
      </c>
      <c r="D4" s="16" t="s">
        <v>56</v>
      </c>
      <c r="E4" s="12" t="s">
        <v>45</v>
      </c>
      <c r="F4" s="15" t="s">
        <v>54</v>
      </c>
      <c r="G4" s="16" t="s">
        <v>56</v>
      </c>
      <c r="H4" s="12" t="s">
        <v>45</v>
      </c>
      <c r="I4" s="15" t="s">
        <v>54</v>
      </c>
      <c r="J4" s="16" t="s">
        <v>56</v>
      </c>
      <c r="K4" s="5" t="s">
        <v>45</v>
      </c>
    </row>
    <row r="5" spans="1:11" s="22" customFormat="1" ht="16.5" customHeight="1" x14ac:dyDescent="0.3">
      <c r="A5" s="25" t="s">
        <v>6</v>
      </c>
      <c r="B5" s="26" t="s">
        <v>7</v>
      </c>
      <c r="C5" s="21">
        <f t="shared" ref="C5:C22" si="0">SUM(F5, I5)</f>
        <v>0</v>
      </c>
      <c r="D5" s="18">
        <f t="shared" ref="D5:D22" si="1">SUM(G5, J5)</f>
        <v>0</v>
      </c>
      <c r="E5" s="27">
        <f>D5-C5</f>
        <v>0</v>
      </c>
      <c r="F5" s="21">
        <v>0</v>
      </c>
      <c r="G5" s="28">
        <v>0</v>
      </c>
      <c r="H5" s="27">
        <f>G5-F5</f>
        <v>0</v>
      </c>
      <c r="I5" s="21">
        <v>0</v>
      </c>
      <c r="J5" s="28">
        <v>0</v>
      </c>
      <c r="K5" s="27">
        <f>J5-I5</f>
        <v>0</v>
      </c>
    </row>
    <row r="6" spans="1:11" s="10" customFormat="1" ht="16.5" customHeight="1" x14ac:dyDescent="0.3">
      <c r="A6" s="25" t="s">
        <v>8</v>
      </c>
      <c r="B6" s="26" t="s">
        <v>9</v>
      </c>
      <c r="C6" s="21">
        <f t="shared" si="0"/>
        <v>1</v>
      </c>
      <c r="D6" s="18">
        <f t="shared" si="1"/>
        <v>1</v>
      </c>
      <c r="E6" s="27">
        <f>D6-C6</f>
        <v>0</v>
      </c>
      <c r="F6" s="21">
        <v>0</v>
      </c>
      <c r="G6" s="28">
        <v>0</v>
      </c>
      <c r="H6" s="27">
        <f>G6-F6</f>
        <v>0</v>
      </c>
      <c r="I6" s="21">
        <v>1</v>
      </c>
      <c r="J6" s="28">
        <v>1</v>
      </c>
      <c r="K6" s="27">
        <f>J6-I6</f>
        <v>0</v>
      </c>
    </row>
    <row r="7" spans="1:11" s="10" customFormat="1" ht="15.75" customHeight="1" x14ac:dyDescent="0.3">
      <c r="A7" s="25" t="s">
        <v>10</v>
      </c>
      <c r="B7" s="26" t="s">
        <v>11</v>
      </c>
      <c r="C7" s="21">
        <f>SUM(F7, I7)</f>
        <v>0</v>
      </c>
      <c r="D7" s="18">
        <f>SUM(G7, J7)</f>
        <v>0</v>
      </c>
      <c r="E7" s="27">
        <f>D7-C7</f>
        <v>0</v>
      </c>
      <c r="F7" s="21">
        <v>0</v>
      </c>
      <c r="G7" s="28">
        <v>0</v>
      </c>
      <c r="H7" s="27">
        <f>G7-F7</f>
        <v>0</v>
      </c>
      <c r="I7" s="21">
        <v>0</v>
      </c>
      <c r="J7" s="28">
        <v>0</v>
      </c>
      <c r="K7" s="27">
        <f>J7-I7</f>
        <v>0</v>
      </c>
    </row>
    <row r="8" spans="1:11" s="22" customFormat="1" x14ac:dyDescent="0.3">
      <c r="A8" s="30" t="s">
        <v>12</v>
      </c>
      <c r="B8" s="31" t="s">
        <v>13</v>
      </c>
      <c r="C8" s="32">
        <f>SUM(F8, I8)</f>
        <v>1</v>
      </c>
      <c r="D8" s="33">
        <f>SUM(G8, J8)</f>
        <v>4</v>
      </c>
      <c r="E8" s="34">
        <f t="shared" ref="E8:E23" si="2">D8-C8</f>
        <v>3</v>
      </c>
      <c r="F8" s="32">
        <v>1</v>
      </c>
      <c r="G8" s="35">
        <v>0</v>
      </c>
      <c r="H8" s="34">
        <f t="shared" ref="H8:H22" si="3">G8-F8</f>
        <v>-1</v>
      </c>
      <c r="I8" s="32">
        <v>0</v>
      </c>
      <c r="J8" s="35">
        <v>4</v>
      </c>
      <c r="K8" s="34">
        <f t="shared" ref="K8:K22" si="4">J8-I8</f>
        <v>4</v>
      </c>
    </row>
    <row r="9" spans="1:11" s="22" customFormat="1" ht="17.25" customHeight="1" x14ac:dyDescent="0.3">
      <c r="A9" s="30" t="s">
        <v>14</v>
      </c>
      <c r="B9" s="31" t="s">
        <v>15</v>
      </c>
      <c r="C9" s="32">
        <f t="shared" si="0"/>
        <v>0</v>
      </c>
      <c r="D9" s="33">
        <f t="shared" si="1"/>
        <v>1</v>
      </c>
      <c r="E9" s="34">
        <f t="shared" si="2"/>
        <v>1</v>
      </c>
      <c r="F9" s="32">
        <v>0</v>
      </c>
      <c r="G9" s="35">
        <v>0</v>
      </c>
      <c r="H9" s="34">
        <f t="shared" si="3"/>
        <v>0</v>
      </c>
      <c r="I9" s="32">
        <v>0</v>
      </c>
      <c r="J9" s="35">
        <v>1</v>
      </c>
      <c r="K9" s="34">
        <f t="shared" si="4"/>
        <v>1</v>
      </c>
    </row>
    <row r="10" spans="1:11" s="22" customFormat="1" ht="17.25" customHeight="1" x14ac:dyDescent="0.3">
      <c r="A10" s="30" t="s">
        <v>16</v>
      </c>
      <c r="B10" s="31" t="s">
        <v>17</v>
      </c>
      <c r="C10" s="32">
        <f t="shared" si="0"/>
        <v>0</v>
      </c>
      <c r="D10" s="33">
        <f t="shared" si="1"/>
        <v>1</v>
      </c>
      <c r="E10" s="34">
        <f t="shared" si="2"/>
        <v>1</v>
      </c>
      <c r="F10" s="32">
        <v>0</v>
      </c>
      <c r="G10" s="35">
        <v>0</v>
      </c>
      <c r="H10" s="34">
        <f t="shared" si="3"/>
        <v>0</v>
      </c>
      <c r="I10" s="32">
        <v>0</v>
      </c>
      <c r="J10" s="35">
        <v>1</v>
      </c>
      <c r="K10" s="34">
        <f t="shared" si="4"/>
        <v>1</v>
      </c>
    </row>
    <row r="11" spans="1:11" s="10" customFormat="1" x14ac:dyDescent="0.3">
      <c r="A11" s="25" t="s">
        <v>18</v>
      </c>
      <c r="B11" s="26" t="s">
        <v>19</v>
      </c>
      <c r="C11" s="21">
        <f t="shared" si="0"/>
        <v>0</v>
      </c>
      <c r="D11" s="18">
        <f t="shared" si="1"/>
        <v>0</v>
      </c>
      <c r="E11" s="27">
        <f t="shared" si="2"/>
        <v>0</v>
      </c>
      <c r="F11" s="21">
        <v>0</v>
      </c>
      <c r="G11" s="28">
        <v>0</v>
      </c>
      <c r="H11" s="27">
        <v>0</v>
      </c>
      <c r="I11" s="21">
        <v>0</v>
      </c>
      <c r="J11" s="28">
        <v>0</v>
      </c>
      <c r="K11" s="27">
        <f t="shared" si="4"/>
        <v>0</v>
      </c>
    </row>
    <row r="12" spans="1:11" s="10" customFormat="1" ht="17.25" customHeight="1" x14ac:dyDescent="0.3">
      <c r="A12" s="25" t="s">
        <v>20</v>
      </c>
      <c r="B12" s="26" t="s">
        <v>21</v>
      </c>
      <c r="C12" s="21">
        <f t="shared" si="0"/>
        <v>0</v>
      </c>
      <c r="D12" s="18">
        <f t="shared" si="1"/>
        <v>0</v>
      </c>
      <c r="E12" s="27">
        <f t="shared" si="2"/>
        <v>0</v>
      </c>
      <c r="F12" s="21">
        <v>0</v>
      </c>
      <c r="G12" s="28">
        <v>0</v>
      </c>
      <c r="H12" s="27">
        <f t="shared" si="3"/>
        <v>0</v>
      </c>
      <c r="I12" s="21">
        <v>0</v>
      </c>
      <c r="J12" s="28">
        <v>0</v>
      </c>
      <c r="K12" s="27">
        <f t="shared" si="4"/>
        <v>0</v>
      </c>
    </row>
    <row r="13" spans="1:11" s="10" customFormat="1" x14ac:dyDescent="0.3">
      <c r="A13" s="25" t="s">
        <v>22</v>
      </c>
      <c r="B13" s="26" t="s">
        <v>23</v>
      </c>
      <c r="C13" s="21">
        <f t="shared" si="0"/>
        <v>2</v>
      </c>
      <c r="D13" s="18">
        <f t="shared" si="1"/>
        <v>1</v>
      </c>
      <c r="E13" s="27">
        <f t="shared" si="2"/>
        <v>-1</v>
      </c>
      <c r="F13" s="21">
        <v>1</v>
      </c>
      <c r="G13" s="28">
        <v>0</v>
      </c>
      <c r="H13" s="27">
        <f t="shared" si="3"/>
        <v>-1</v>
      </c>
      <c r="I13" s="21">
        <v>1</v>
      </c>
      <c r="J13" s="28">
        <v>1</v>
      </c>
      <c r="K13" s="27">
        <f t="shared" si="4"/>
        <v>0</v>
      </c>
    </row>
    <row r="14" spans="1:11" s="10" customFormat="1" x14ac:dyDescent="0.3">
      <c r="A14" s="25" t="s">
        <v>24</v>
      </c>
      <c r="B14" s="26" t="s">
        <v>25</v>
      </c>
      <c r="C14" s="21">
        <f t="shared" si="0"/>
        <v>1</v>
      </c>
      <c r="D14" s="18">
        <f t="shared" si="1"/>
        <v>1</v>
      </c>
      <c r="E14" s="27">
        <f t="shared" si="2"/>
        <v>0</v>
      </c>
      <c r="F14" s="21">
        <v>0</v>
      </c>
      <c r="G14" s="28">
        <v>0</v>
      </c>
      <c r="H14" s="27">
        <f t="shared" si="3"/>
        <v>0</v>
      </c>
      <c r="I14" s="21">
        <v>1</v>
      </c>
      <c r="J14" s="28">
        <v>1</v>
      </c>
      <c r="K14" s="27">
        <f t="shared" si="4"/>
        <v>0</v>
      </c>
    </row>
    <row r="15" spans="1:11" s="22" customFormat="1" x14ac:dyDescent="0.3">
      <c r="A15" s="30" t="s">
        <v>26</v>
      </c>
      <c r="B15" s="31" t="s">
        <v>27</v>
      </c>
      <c r="C15" s="32">
        <f t="shared" si="0"/>
        <v>0</v>
      </c>
      <c r="D15" s="33">
        <f t="shared" si="1"/>
        <v>1</v>
      </c>
      <c r="E15" s="34">
        <f t="shared" si="2"/>
        <v>1</v>
      </c>
      <c r="F15" s="32">
        <v>0</v>
      </c>
      <c r="G15" s="35">
        <v>0</v>
      </c>
      <c r="H15" s="34">
        <f t="shared" si="3"/>
        <v>0</v>
      </c>
      <c r="I15" s="32">
        <v>0</v>
      </c>
      <c r="J15" s="35">
        <v>1</v>
      </c>
      <c r="K15" s="34">
        <f t="shared" si="4"/>
        <v>1</v>
      </c>
    </row>
    <row r="16" spans="1:11" s="10" customFormat="1" x14ac:dyDescent="0.3">
      <c r="A16" s="25" t="s">
        <v>28</v>
      </c>
      <c r="B16" s="26" t="s">
        <v>29</v>
      </c>
      <c r="C16" s="21">
        <f t="shared" si="0"/>
        <v>0</v>
      </c>
      <c r="D16" s="18">
        <f t="shared" si="1"/>
        <v>0</v>
      </c>
      <c r="E16" s="27">
        <f t="shared" si="2"/>
        <v>0</v>
      </c>
      <c r="F16" s="21">
        <v>0</v>
      </c>
      <c r="G16" s="28">
        <v>0</v>
      </c>
      <c r="H16" s="27">
        <f t="shared" si="3"/>
        <v>0</v>
      </c>
      <c r="I16" s="21">
        <v>0</v>
      </c>
      <c r="J16" s="28">
        <v>0</v>
      </c>
      <c r="K16" s="27">
        <f t="shared" si="4"/>
        <v>0</v>
      </c>
    </row>
    <row r="17" spans="1:27" s="10" customFormat="1" x14ac:dyDescent="0.3">
      <c r="A17" s="25" t="s">
        <v>30</v>
      </c>
      <c r="B17" s="26" t="s">
        <v>31</v>
      </c>
      <c r="C17" s="21">
        <f t="shared" si="0"/>
        <v>0</v>
      </c>
      <c r="D17" s="18">
        <f t="shared" si="1"/>
        <v>0</v>
      </c>
      <c r="E17" s="27">
        <f t="shared" si="2"/>
        <v>0</v>
      </c>
      <c r="F17" s="21">
        <v>0</v>
      </c>
      <c r="G17" s="28">
        <v>0</v>
      </c>
      <c r="H17" s="27">
        <f t="shared" si="3"/>
        <v>0</v>
      </c>
      <c r="I17" s="21">
        <v>0</v>
      </c>
      <c r="J17" s="28">
        <v>0</v>
      </c>
      <c r="K17" s="27">
        <f t="shared" si="4"/>
        <v>0</v>
      </c>
    </row>
    <row r="18" spans="1:27" s="22" customFormat="1" x14ac:dyDescent="0.3">
      <c r="A18" s="30" t="s">
        <v>32</v>
      </c>
      <c r="B18" s="31" t="s">
        <v>33</v>
      </c>
      <c r="C18" s="32">
        <f t="shared" si="0"/>
        <v>0</v>
      </c>
      <c r="D18" s="33">
        <f t="shared" si="1"/>
        <v>2</v>
      </c>
      <c r="E18" s="34">
        <f t="shared" si="2"/>
        <v>2</v>
      </c>
      <c r="F18" s="32">
        <v>0</v>
      </c>
      <c r="G18" s="35">
        <v>0</v>
      </c>
      <c r="H18" s="34">
        <f t="shared" si="3"/>
        <v>0</v>
      </c>
      <c r="I18" s="32">
        <v>0</v>
      </c>
      <c r="J18" s="35">
        <v>2</v>
      </c>
      <c r="K18" s="34">
        <f t="shared" si="4"/>
        <v>2</v>
      </c>
    </row>
    <row r="19" spans="1:27" s="10" customFormat="1" x14ac:dyDescent="0.3">
      <c r="A19" s="25" t="s">
        <v>34</v>
      </c>
      <c r="B19" s="26" t="s">
        <v>35</v>
      </c>
      <c r="C19" s="21">
        <f t="shared" si="0"/>
        <v>1</v>
      </c>
      <c r="D19" s="18">
        <f t="shared" si="1"/>
        <v>0</v>
      </c>
      <c r="E19" s="27">
        <f t="shared" si="2"/>
        <v>-1</v>
      </c>
      <c r="F19" s="21">
        <v>0</v>
      </c>
      <c r="G19" s="28">
        <v>0</v>
      </c>
      <c r="H19" s="27">
        <f t="shared" si="3"/>
        <v>0</v>
      </c>
      <c r="I19" s="21">
        <v>1</v>
      </c>
      <c r="J19" s="28">
        <v>0</v>
      </c>
      <c r="K19" s="27">
        <f t="shared" si="4"/>
        <v>-1</v>
      </c>
    </row>
    <row r="20" spans="1:27" s="10" customFormat="1" x14ac:dyDescent="0.3">
      <c r="A20" s="25" t="s">
        <v>36</v>
      </c>
      <c r="B20" s="26" t="s">
        <v>37</v>
      </c>
      <c r="C20" s="21">
        <f t="shared" si="0"/>
        <v>4</v>
      </c>
      <c r="D20" s="18">
        <f t="shared" si="1"/>
        <v>1</v>
      </c>
      <c r="E20" s="27">
        <f t="shared" si="2"/>
        <v>-3</v>
      </c>
      <c r="F20" s="21">
        <v>0</v>
      </c>
      <c r="G20" s="28">
        <v>0</v>
      </c>
      <c r="H20" s="27">
        <f t="shared" si="3"/>
        <v>0</v>
      </c>
      <c r="I20" s="21">
        <v>4</v>
      </c>
      <c r="J20" s="28">
        <v>1</v>
      </c>
      <c r="K20" s="27">
        <f t="shared" si="4"/>
        <v>-3</v>
      </c>
    </row>
    <row r="21" spans="1:27" s="10" customFormat="1" x14ac:dyDescent="0.3">
      <c r="A21" s="25" t="s">
        <v>38</v>
      </c>
      <c r="B21" s="26" t="s">
        <v>39</v>
      </c>
      <c r="C21" s="21">
        <f t="shared" si="0"/>
        <v>0</v>
      </c>
      <c r="D21" s="18">
        <f t="shared" si="1"/>
        <v>0</v>
      </c>
      <c r="E21" s="27">
        <f t="shared" si="2"/>
        <v>0</v>
      </c>
      <c r="F21" s="21">
        <v>0</v>
      </c>
      <c r="G21" s="28">
        <v>0</v>
      </c>
      <c r="H21" s="27">
        <f t="shared" si="3"/>
        <v>0</v>
      </c>
      <c r="I21" s="21">
        <v>0</v>
      </c>
      <c r="J21" s="28">
        <v>0</v>
      </c>
      <c r="K21" s="27">
        <f t="shared" si="4"/>
        <v>0</v>
      </c>
    </row>
    <row r="22" spans="1:27" s="10" customFormat="1" x14ac:dyDescent="0.3">
      <c r="A22" s="25" t="s">
        <v>40</v>
      </c>
      <c r="B22" s="26" t="s">
        <v>41</v>
      </c>
      <c r="C22" s="21">
        <f t="shared" si="0"/>
        <v>6</v>
      </c>
      <c r="D22" s="18">
        <f t="shared" si="1"/>
        <v>2</v>
      </c>
      <c r="E22" s="27">
        <f t="shared" si="2"/>
        <v>-4</v>
      </c>
      <c r="F22" s="21">
        <v>1</v>
      </c>
      <c r="G22" s="28">
        <v>0</v>
      </c>
      <c r="H22" s="27">
        <f t="shared" si="3"/>
        <v>-1</v>
      </c>
      <c r="I22" s="21">
        <v>5</v>
      </c>
      <c r="J22" s="28">
        <v>2</v>
      </c>
      <c r="K22" s="27">
        <f t="shared" si="4"/>
        <v>-3</v>
      </c>
    </row>
    <row r="23" spans="1:27" s="10" customFormat="1" ht="16.5" customHeight="1" x14ac:dyDescent="0.3">
      <c r="A23" s="61" t="s">
        <v>52</v>
      </c>
      <c r="B23" s="62"/>
      <c r="C23" s="23">
        <f>SUM(C5:C22)</f>
        <v>16</v>
      </c>
      <c r="D23" s="11">
        <f>SUM(D5:D22)</f>
        <v>15</v>
      </c>
      <c r="E23" s="29">
        <f t="shared" si="2"/>
        <v>-1</v>
      </c>
      <c r="F23" s="23">
        <f>SUM(F5:F22)</f>
        <v>3</v>
      </c>
      <c r="G23" s="11">
        <f>SUM(G5:G22)</f>
        <v>0</v>
      </c>
      <c r="H23" s="29">
        <f t="shared" ref="H23" si="5">G23-F23</f>
        <v>-3</v>
      </c>
      <c r="I23" s="23">
        <f>SUM(I5:I22)</f>
        <v>13</v>
      </c>
      <c r="J23" s="11">
        <f>SUM(J5:J22)</f>
        <v>15</v>
      </c>
      <c r="K23" s="17">
        <f t="shared" ref="K23" si="6">J23-I23</f>
        <v>2</v>
      </c>
    </row>
    <row r="24" spans="1:27" ht="14.25" customHeight="1" x14ac:dyDescent="0.25">
      <c r="A24" s="4"/>
      <c r="B24" s="1"/>
      <c r="C24" s="2"/>
      <c r="D24" s="2"/>
      <c r="E24" s="2"/>
      <c r="F24" s="2"/>
      <c r="G24" s="2"/>
      <c r="H24" s="2"/>
      <c r="I24" s="2"/>
      <c r="J24" s="2"/>
      <c r="K24" s="2"/>
    </row>
    <row r="25" spans="1:27" ht="15" customHeight="1" x14ac:dyDescent="0.25">
      <c r="A25" s="58" t="s">
        <v>0</v>
      </c>
      <c r="B25" s="54" t="s">
        <v>44</v>
      </c>
      <c r="C25" s="40" t="s">
        <v>2</v>
      </c>
      <c r="D25" s="41"/>
      <c r="E25" s="41"/>
      <c r="F25" s="41"/>
      <c r="G25" s="41"/>
      <c r="H25" s="41"/>
      <c r="I25" s="41"/>
      <c r="J25" s="41"/>
      <c r="K25" s="42"/>
    </row>
    <row r="26" spans="1:27" ht="16.5" customHeight="1" x14ac:dyDescent="0.3">
      <c r="A26" s="59"/>
      <c r="B26" s="54"/>
      <c r="C26" s="43" t="s">
        <v>3</v>
      </c>
      <c r="D26" s="44"/>
      <c r="E26" s="45"/>
      <c r="F26" s="43" t="s">
        <v>4</v>
      </c>
      <c r="G26" s="44"/>
      <c r="H26" s="45"/>
      <c r="I26" s="43" t="s">
        <v>5</v>
      </c>
      <c r="J26" s="44"/>
      <c r="K26" s="45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7" ht="16.5" customHeight="1" x14ac:dyDescent="0.3">
      <c r="A27" s="60"/>
      <c r="B27" s="54"/>
      <c r="C27" s="15" t="s">
        <v>54</v>
      </c>
      <c r="D27" s="16" t="s">
        <v>56</v>
      </c>
      <c r="E27" s="29" t="s">
        <v>45</v>
      </c>
      <c r="F27" s="15" t="s">
        <v>54</v>
      </c>
      <c r="G27" s="16" t="s">
        <v>56</v>
      </c>
      <c r="H27" s="29" t="s">
        <v>45</v>
      </c>
      <c r="I27" s="15" t="s">
        <v>54</v>
      </c>
      <c r="J27" s="16" t="s">
        <v>56</v>
      </c>
      <c r="K27" s="29" t="s">
        <v>45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7" s="36" customFormat="1" ht="16.5" customHeight="1" x14ac:dyDescent="0.3">
      <c r="A28" s="55">
        <v>1</v>
      </c>
      <c r="B28" s="56" t="s">
        <v>42</v>
      </c>
      <c r="C28" s="32">
        <f>SUM(F28+I28)</f>
        <v>1</v>
      </c>
      <c r="D28" s="33">
        <f>SUM(G28+J28)</f>
        <v>6</v>
      </c>
      <c r="E28" s="52">
        <f>D28-C28</f>
        <v>5</v>
      </c>
      <c r="F28" s="32">
        <v>1</v>
      </c>
      <c r="G28" s="33">
        <v>0</v>
      </c>
      <c r="H28" s="52">
        <f>G28-F28</f>
        <v>-1</v>
      </c>
      <c r="I28" s="32">
        <v>0</v>
      </c>
      <c r="J28" s="33">
        <v>6</v>
      </c>
      <c r="K28" s="52">
        <f>J28-I28</f>
        <v>6</v>
      </c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</row>
    <row r="29" spans="1:27" s="39" customFormat="1" ht="16.5" customHeight="1" x14ac:dyDescent="0.3">
      <c r="A29" s="55"/>
      <c r="B29" s="56"/>
      <c r="C29" s="37">
        <f>(C28/C23)*100%</f>
        <v>6.25E-2</v>
      </c>
      <c r="D29" s="38">
        <f>(D28/D23)*100%</f>
        <v>0.4</v>
      </c>
      <c r="E29" s="53"/>
      <c r="F29" s="37">
        <f>(F28/F23)*100%</f>
        <v>0.33333333333333331</v>
      </c>
      <c r="G29" s="38">
        <v>0</v>
      </c>
      <c r="H29" s="53"/>
      <c r="I29" s="37">
        <f>(I28/I23)*100%</f>
        <v>0</v>
      </c>
      <c r="J29" s="38">
        <f>(J28/J23)*100%</f>
        <v>0.4</v>
      </c>
      <c r="K29" s="53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</row>
    <row r="30" spans="1:27" s="13" customFormat="1" x14ac:dyDescent="0.3">
      <c r="A30" s="49">
        <v>2</v>
      </c>
      <c r="B30" s="48" t="s">
        <v>47</v>
      </c>
      <c r="C30" s="21">
        <f>SUM(F30+I30)</f>
        <v>5</v>
      </c>
      <c r="D30" s="18">
        <f>SUM(G30+J30)</f>
        <v>3</v>
      </c>
      <c r="E30" s="50">
        <f>D30-C30</f>
        <v>-2</v>
      </c>
      <c r="F30" s="21">
        <v>2</v>
      </c>
      <c r="G30" s="18">
        <v>0</v>
      </c>
      <c r="H30" s="50">
        <f>G30-F30</f>
        <v>-2</v>
      </c>
      <c r="I30" s="21">
        <v>3</v>
      </c>
      <c r="J30" s="18">
        <v>3</v>
      </c>
      <c r="K30" s="50">
        <f>J30-I30</f>
        <v>0</v>
      </c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7" s="13" customFormat="1" x14ac:dyDescent="0.3">
      <c r="A31" s="49"/>
      <c r="B31" s="48"/>
      <c r="C31" s="19">
        <f>(C30/C23)*100%</f>
        <v>0.3125</v>
      </c>
      <c r="D31" s="20">
        <f>(D30/D23)*100%</f>
        <v>0.2</v>
      </c>
      <c r="E31" s="51"/>
      <c r="F31" s="19">
        <f>(F30/F23)*100%</f>
        <v>0.66666666666666663</v>
      </c>
      <c r="G31" s="20">
        <v>0</v>
      </c>
      <c r="H31" s="51"/>
      <c r="I31" s="19">
        <f>(I30/I23)*100%</f>
        <v>0.23076923076923078</v>
      </c>
      <c r="J31" s="20">
        <f>(J30/J23)*100%</f>
        <v>0.2</v>
      </c>
      <c r="K31" s="51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s="13" customFormat="1" ht="16.5" customHeight="1" x14ac:dyDescent="0.3">
      <c r="A32" s="46">
        <v>3</v>
      </c>
      <c r="B32" s="48" t="s">
        <v>50</v>
      </c>
      <c r="C32" s="21">
        <f>SUM(F32+I32)</f>
        <v>1</v>
      </c>
      <c r="D32" s="18">
        <f>SUM(G32+J32)</f>
        <v>0</v>
      </c>
      <c r="E32" s="50">
        <f>D32-C32</f>
        <v>-1</v>
      </c>
      <c r="F32" s="21">
        <v>0</v>
      </c>
      <c r="G32" s="18">
        <v>0</v>
      </c>
      <c r="H32" s="50">
        <v>0</v>
      </c>
      <c r="I32" s="21">
        <v>1</v>
      </c>
      <c r="J32" s="18">
        <v>0</v>
      </c>
      <c r="K32" s="50">
        <f>J32-I32</f>
        <v>-1</v>
      </c>
      <c r="N32" s="10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s="13" customFormat="1" x14ac:dyDescent="0.3">
      <c r="A33" s="47"/>
      <c r="B33" s="48"/>
      <c r="C33" s="19">
        <f>(C32/C23)*100%</f>
        <v>6.25E-2</v>
      </c>
      <c r="D33" s="20">
        <f>(D32/D23)*100%</f>
        <v>0</v>
      </c>
      <c r="E33" s="51"/>
      <c r="F33" s="19">
        <f>(F32/F23)*100%</f>
        <v>0</v>
      </c>
      <c r="G33" s="20">
        <v>0</v>
      </c>
      <c r="H33" s="51"/>
      <c r="I33" s="19">
        <f>(I32/I23)*100%</f>
        <v>7.6923076923076927E-2</v>
      </c>
      <c r="J33" s="20">
        <f>(J32/J23)*100%</f>
        <v>0</v>
      </c>
      <c r="K33" s="51"/>
      <c r="N33" s="10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s="13" customFormat="1" x14ac:dyDescent="0.3">
      <c r="A34" s="46">
        <v>4</v>
      </c>
      <c r="B34" s="48" t="s">
        <v>55</v>
      </c>
      <c r="C34" s="21">
        <f>SUM(F34+I34)</f>
        <v>3</v>
      </c>
      <c r="D34" s="18">
        <f>SUM(G34+J34)</f>
        <v>1</v>
      </c>
      <c r="E34" s="50">
        <f>D34-C34</f>
        <v>-2</v>
      </c>
      <c r="F34" s="21">
        <v>0</v>
      </c>
      <c r="G34" s="18">
        <v>0</v>
      </c>
      <c r="H34" s="50">
        <f>G34-F34</f>
        <v>0</v>
      </c>
      <c r="I34" s="21">
        <v>3</v>
      </c>
      <c r="J34" s="18">
        <v>1</v>
      </c>
      <c r="K34" s="50">
        <f>J34-I34</f>
        <v>-2</v>
      </c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s="13" customFormat="1" ht="16.5" customHeight="1" x14ac:dyDescent="0.3">
      <c r="A35" s="47"/>
      <c r="B35" s="48"/>
      <c r="C35" s="19">
        <f>(C34/C23)*100%</f>
        <v>0.1875</v>
      </c>
      <c r="D35" s="20">
        <f>(D34/D23)*100%</f>
        <v>6.6666666666666666E-2</v>
      </c>
      <c r="E35" s="51"/>
      <c r="F35" s="19">
        <f>(F34/F23)*100%</f>
        <v>0</v>
      </c>
      <c r="G35" s="20">
        <v>0</v>
      </c>
      <c r="H35" s="51"/>
      <c r="I35" s="19">
        <f>(I34/I23)*100%</f>
        <v>0.23076923076923078</v>
      </c>
      <c r="J35" s="20">
        <f>(J34/J23)*100%</f>
        <v>6.6666666666666666E-2</v>
      </c>
      <c r="K35" s="51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s="24" customFormat="1" x14ac:dyDescent="0.3">
      <c r="A36" s="68">
        <v>5</v>
      </c>
      <c r="B36" s="66" t="s">
        <v>58</v>
      </c>
      <c r="C36" s="32">
        <f>SUM(F36+I36)</f>
        <v>0</v>
      </c>
      <c r="D36" s="33">
        <f>SUM(G36+J36)</f>
        <v>1</v>
      </c>
      <c r="E36" s="52">
        <f>D36-C36</f>
        <v>1</v>
      </c>
      <c r="F36" s="32">
        <v>0</v>
      </c>
      <c r="G36" s="33">
        <v>0</v>
      </c>
      <c r="H36" s="52">
        <f>G36-F36</f>
        <v>0</v>
      </c>
      <c r="I36" s="32">
        <v>0</v>
      </c>
      <c r="J36" s="33">
        <v>1</v>
      </c>
      <c r="K36" s="52">
        <f>J36-I36</f>
        <v>1</v>
      </c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s="24" customFormat="1" ht="17.25" customHeight="1" x14ac:dyDescent="0.3">
      <c r="A37" s="69"/>
      <c r="B37" s="67"/>
      <c r="C37" s="37">
        <f>(C36/C23)*100%</f>
        <v>0</v>
      </c>
      <c r="D37" s="38">
        <f>(D36/D23)*100%</f>
        <v>6.6666666666666666E-2</v>
      </c>
      <c r="E37" s="53"/>
      <c r="F37" s="37">
        <f>(F36/F23)*100%</f>
        <v>0</v>
      </c>
      <c r="G37" s="38">
        <v>0</v>
      </c>
      <c r="H37" s="53"/>
      <c r="I37" s="37">
        <f>(I36/I23)*100%</f>
        <v>0</v>
      </c>
      <c r="J37" s="38">
        <f>(J36/J23)*100%</f>
        <v>6.6666666666666666E-2</v>
      </c>
      <c r="K37" s="53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s="13" customFormat="1" ht="17.25" customHeight="1" x14ac:dyDescent="0.3">
      <c r="A38" s="46">
        <v>6</v>
      </c>
      <c r="B38" s="48" t="s">
        <v>51</v>
      </c>
      <c r="C38" s="21">
        <f>SUM(F38+I38)</f>
        <v>1</v>
      </c>
      <c r="D38" s="18">
        <f>SUM(G38+J38)</f>
        <v>1</v>
      </c>
      <c r="E38" s="50">
        <f>D38-C38</f>
        <v>0</v>
      </c>
      <c r="F38" s="21">
        <v>0</v>
      </c>
      <c r="G38" s="18">
        <v>0</v>
      </c>
      <c r="H38" s="50">
        <f>G38-F38</f>
        <v>0</v>
      </c>
      <c r="I38" s="21">
        <v>1</v>
      </c>
      <c r="J38" s="18">
        <v>1</v>
      </c>
      <c r="K38" s="50">
        <f>J38-I38</f>
        <v>0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s="13" customFormat="1" x14ac:dyDescent="0.3">
      <c r="A39" s="47"/>
      <c r="B39" s="48"/>
      <c r="C39" s="19">
        <f>(C38/C23)*100%</f>
        <v>6.25E-2</v>
      </c>
      <c r="D39" s="20">
        <f>(D38/D23)*100%</f>
        <v>6.6666666666666666E-2</v>
      </c>
      <c r="E39" s="51"/>
      <c r="F39" s="19">
        <f>(F38/F23)*100%</f>
        <v>0</v>
      </c>
      <c r="G39" s="20">
        <v>0</v>
      </c>
      <c r="H39" s="51"/>
      <c r="I39" s="19">
        <f>(I38/I23)*100%</f>
        <v>7.6923076923076927E-2</v>
      </c>
      <c r="J39" s="20">
        <f>(J38/J23)*100%</f>
        <v>6.6666666666666666E-2</v>
      </c>
      <c r="K39" s="51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s="13" customFormat="1" ht="15" customHeight="1" x14ac:dyDescent="0.3">
      <c r="A40" s="46">
        <v>7</v>
      </c>
      <c r="B40" s="48" t="s">
        <v>53</v>
      </c>
      <c r="C40" s="21">
        <f>SUM(F40+I40)</f>
        <v>1</v>
      </c>
      <c r="D40" s="18">
        <f>SUM(G40+J40)</f>
        <v>0</v>
      </c>
      <c r="E40" s="50">
        <f>D40-C40</f>
        <v>-1</v>
      </c>
      <c r="F40" s="21">
        <v>0</v>
      </c>
      <c r="G40" s="18">
        <v>0</v>
      </c>
      <c r="H40" s="50">
        <v>0</v>
      </c>
      <c r="I40" s="21">
        <v>1</v>
      </c>
      <c r="J40" s="18">
        <v>0</v>
      </c>
      <c r="K40" s="50">
        <f>J40-I40</f>
        <v>-1</v>
      </c>
      <c r="N40" s="1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s="13" customFormat="1" ht="15" customHeight="1" x14ac:dyDescent="0.3">
      <c r="A41" s="47"/>
      <c r="B41" s="48"/>
      <c r="C41" s="19">
        <f>(C40/C23)*100%</f>
        <v>6.25E-2</v>
      </c>
      <c r="D41" s="20">
        <f>(D40/D23)*100%</f>
        <v>0</v>
      </c>
      <c r="E41" s="51"/>
      <c r="F41" s="19">
        <f>(F40/F23)*100%</f>
        <v>0</v>
      </c>
      <c r="G41" s="20">
        <v>0</v>
      </c>
      <c r="H41" s="51"/>
      <c r="I41" s="19">
        <f>(I40/I23)*100%</f>
        <v>7.6923076923076927E-2</v>
      </c>
      <c r="J41" s="20">
        <f>(J40/J23)*100%</f>
        <v>0</v>
      </c>
      <c r="K41" s="51"/>
      <c r="N41" s="10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s="13" customFormat="1" ht="17.25" customHeight="1" x14ac:dyDescent="0.3">
      <c r="A42" s="46">
        <v>8</v>
      </c>
      <c r="B42" s="48" t="s">
        <v>48</v>
      </c>
      <c r="C42" s="21">
        <f>SUM(F42+I42)</f>
        <v>1</v>
      </c>
      <c r="D42" s="18">
        <f>SUM(G42+J42)</f>
        <v>0</v>
      </c>
      <c r="E42" s="50">
        <f>D42-C42</f>
        <v>-1</v>
      </c>
      <c r="F42" s="21">
        <v>0</v>
      </c>
      <c r="G42" s="18">
        <v>0</v>
      </c>
      <c r="H42" s="50">
        <f>G42-F42</f>
        <v>0</v>
      </c>
      <c r="I42" s="21">
        <v>1</v>
      </c>
      <c r="J42" s="18">
        <v>0</v>
      </c>
      <c r="K42" s="50">
        <f>J42-I42</f>
        <v>-1</v>
      </c>
      <c r="N42" s="10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 s="13" customFormat="1" x14ac:dyDescent="0.3">
      <c r="A43" s="47"/>
      <c r="B43" s="48"/>
      <c r="C43" s="19">
        <f>(C42/C23)*100%</f>
        <v>6.25E-2</v>
      </c>
      <c r="D43" s="20">
        <f>(D42/D23)*100%</f>
        <v>0</v>
      </c>
      <c r="E43" s="51"/>
      <c r="F43" s="19">
        <f>(F42/F23)*100%</f>
        <v>0</v>
      </c>
      <c r="G43" s="20">
        <v>0</v>
      </c>
      <c r="H43" s="51"/>
      <c r="I43" s="19">
        <f>(I42/I23)*100%</f>
        <v>7.6923076923076927E-2</v>
      </c>
      <c r="J43" s="20">
        <f>(J42/J23)*100%</f>
        <v>0</v>
      </c>
      <c r="K43" s="51"/>
      <c r="N43" s="10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13" customFormat="1" x14ac:dyDescent="0.3">
      <c r="A44" s="49">
        <v>9</v>
      </c>
      <c r="B44" s="48" t="s">
        <v>49</v>
      </c>
      <c r="C44" s="21">
        <f>SUM(F44+I44)</f>
        <v>1</v>
      </c>
      <c r="D44" s="18">
        <f>SUM(G44+J44)</f>
        <v>1</v>
      </c>
      <c r="E44" s="50">
        <f>D44-C44</f>
        <v>0</v>
      </c>
      <c r="F44" s="21">
        <v>0</v>
      </c>
      <c r="G44" s="18">
        <v>0</v>
      </c>
      <c r="H44" s="50">
        <f>G44-F44</f>
        <v>0</v>
      </c>
      <c r="I44" s="21">
        <v>1</v>
      </c>
      <c r="J44" s="18">
        <v>1</v>
      </c>
      <c r="K44" s="50">
        <f>J44-I44</f>
        <v>0</v>
      </c>
      <c r="N44" s="10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s="13" customFormat="1" ht="17.25" customHeight="1" x14ac:dyDescent="0.3">
      <c r="A45" s="49"/>
      <c r="B45" s="48"/>
      <c r="C45" s="19">
        <f>(C44/C23)*100%</f>
        <v>6.25E-2</v>
      </c>
      <c r="D45" s="20">
        <f>(D44/D23)*100%</f>
        <v>6.6666666666666666E-2</v>
      </c>
      <c r="E45" s="51"/>
      <c r="F45" s="19">
        <f>(F44/F23)*100%</f>
        <v>0</v>
      </c>
      <c r="G45" s="20">
        <v>0</v>
      </c>
      <c r="H45" s="51"/>
      <c r="I45" s="19">
        <f>(I44/I23)*100%</f>
        <v>7.6923076923076927E-2</v>
      </c>
      <c r="J45" s="20">
        <f>(J44/J23)*100%</f>
        <v>6.6666666666666666E-2</v>
      </c>
      <c r="K45" s="51"/>
      <c r="N45" s="10"/>
      <c r="O45"/>
      <c r="P45"/>
      <c r="Q45"/>
      <c r="R45"/>
      <c r="S45"/>
      <c r="T45"/>
      <c r="U45"/>
      <c r="V45"/>
      <c r="W45"/>
      <c r="X45"/>
      <c r="Y45"/>
      <c r="Z45"/>
      <c r="AA45"/>
    </row>
    <row r="46" spans="1:27" s="13" customFormat="1" x14ac:dyDescent="0.3">
      <c r="A46" s="46">
        <v>10</v>
      </c>
      <c r="B46" s="64" t="s">
        <v>46</v>
      </c>
      <c r="C46" s="21">
        <f>SUM(F46+I46)</f>
        <v>2</v>
      </c>
      <c r="D46" s="18">
        <f>SUM(G46+J46)</f>
        <v>2</v>
      </c>
      <c r="E46" s="50">
        <f>D46-C46</f>
        <v>0</v>
      </c>
      <c r="F46" s="21">
        <v>0</v>
      </c>
      <c r="G46" s="18">
        <v>0</v>
      </c>
      <c r="H46" s="50">
        <f>G46-F46</f>
        <v>0</v>
      </c>
      <c r="I46" s="21">
        <v>2</v>
      </c>
      <c r="J46" s="18">
        <v>2</v>
      </c>
      <c r="K46" s="50">
        <f>J46-I46</f>
        <v>0</v>
      </c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s="13" customFormat="1" ht="17.25" customHeight="1" x14ac:dyDescent="0.3">
      <c r="A47" s="47"/>
      <c r="B47" s="65"/>
      <c r="C47" s="19">
        <f>(C46/C23)*100%</f>
        <v>0.125</v>
      </c>
      <c r="D47" s="20">
        <f>(D46/D23)*100%</f>
        <v>0.13333333333333333</v>
      </c>
      <c r="E47" s="51"/>
      <c r="F47" s="19">
        <f>(F46/F23)*100%</f>
        <v>0</v>
      </c>
      <c r="G47" s="20">
        <v>0</v>
      </c>
      <c r="H47" s="51"/>
      <c r="I47" s="19">
        <f>(I46/I23)*100%</f>
        <v>0.15384615384615385</v>
      </c>
      <c r="J47" s="20">
        <f>(J46/J23)*100%</f>
        <v>0.13333333333333333</v>
      </c>
      <c r="K47" s="51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s="13" customFormat="1" ht="16.5" customHeight="1" x14ac:dyDescent="0.3">
      <c r="A48" s="63" t="s">
        <v>43</v>
      </c>
      <c r="B48" s="63"/>
      <c r="C48" s="23">
        <f>SUM(C28+C30+C32+C34+C36+C38+C40+C42+C44+C46)</f>
        <v>16</v>
      </c>
      <c r="D48" s="11">
        <f>SUM(D28+D30+D32+D34+D36+D38+D40+D42+D44+D46)</f>
        <v>15</v>
      </c>
      <c r="E48" s="29">
        <f t="shared" ref="E48" si="7">D48-C48</f>
        <v>-1</v>
      </c>
      <c r="F48" s="23">
        <f>SUM(F28+F30+F32+F34+F36+F38+F40+F42+F44+F46)</f>
        <v>3</v>
      </c>
      <c r="G48" s="11">
        <f>SUM(G28+G30+G32+G34+G36+G38+G40+G42+G44+G46)</f>
        <v>0</v>
      </c>
      <c r="H48" s="29">
        <f t="shared" ref="H48" si="8">G48-F48</f>
        <v>-3</v>
      </c>
      <c r="I48" s="23">
        <f>SUM(I28+I30+I32+I34+I36+I38+I40+I42+I44+I46)</f>
        <v>13</v>
      </c>
      <c r="J48" s="11">
        <f>SUM(J28+J30+J32+J34+J36+J38+J40+J42+J44+J46)</f>
        <v>15</v>
      </c>
      <c r="K48" s="29">
        <f t="shared" ref="K48" si="9">J48-I48</f>
        <v>2</v>
      </c>
      <c r="N48" s="10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:27" s="13" customFormat="1" x14ac:dyDescent="0.3">
      <c r="N49" s="10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s="24" customFormat="1" ht="15" customHeight="1" x14ac:dyDescent="0.3"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s="24" customFormat="1" x14ac:dyDescent="0.3"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 s="13" customFormat="1" ht="15" x14ac:dyDescent="0.25"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13" customFormat="1" ht="15" x14ac:dyDescent="0.25"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 s="13" customFormat="1" ht="15" customHeight="1" x14ac:dyDescent="0.3"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s="13" customFormat="1" ht="15" customHeight="1" x14ac:dyDescent="0.3"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s="24" customFormat="1" ht="15" customHeight="1" x14ac:dyDescent="0.25"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 s="24" customFormat="1" ht="15" customHeight="1" x14ac:dyDescent="0.25"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27" s="13" customFormat="1" ht="15" customHeight="1" x14ac:dyDescent="0.3"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s="13" customFormat="1" ht="15" customHeight="1" x14ac:dyDescent="0.3"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 s="13" customFormat="1" ht="16.5" customHeight="1" x14ac:dyDescent="0.25"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27" s="13" customFormat="1" ht="16.5" customHeight="1" x14ac:dyDescent="0.25"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s="14" customFormat="1" x14ac:dyDescent="0.3"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5.75" customHeight="1" x14ac:dyDescent="0.3">
      <c r="A63" s="6"/>
      <c r="B63" s="6"/>
      <c r="C63" s="7"/>
      <c r="D63" s="7"/>
      <c r="E63" s="9"/>
      <c r="F63" s="7"/>
      <c r="G63" s="7"/>
      <c r="H63" s="8"/>
      <c r="I63" s="7"/>
      <c r="J63" s="7"/>
      <c r="K63" s="8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 x14ac:dyDescent="0.3">
      <c r="A64"/>
    </row>
    <row r="66" spans="15:27" x14ac:dyDescent="0.3"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</sheetData>
  <mergeCells count="65">
    <mergeCell ref="A36:A37"/>
    <mergeCell ref="H46:H47"/>
    <mergeCell ref="E46:E47"/>
    <mergeCell ref="K46:K47"/>
    <mergeCell ref="E44:E45"/>
    <mergeCell ref="H44:H45"/>
    <mergeCell ref="K44:K45"/>
    <mergeCell ref="A48:B48"/>
    <mergeCell ref="A46:A47"/>
    <mergeCell ref="B46:B47"/>
    <mergeCell ref="A44:A45"/>
    <mergeCell ref="B44:B45"/>
    <mergeCell ref="E42:E43"/>
    <mergeCell ref="H42:H43"/>
    <mergeCell ref="K42:K43"/>
    <mergeCell ref="H38:H39"/>
    <mergeCell ref="K38:K39"/>
    <mergeCell ref="A25:A27"/>
    <mergeCell ref="E40:E41"/>
    <mergeCell ref="H40:H41"/>
    <mergeCell ref="K40:K41"/>
    <mergeCell ref="K32:K33"/>
    <mergeCell ref="A32:A33"/>
    <mergeCell ref="B32:B33"/>
    <mergeCell ref="E32:E33"/>
    <mergeCell ref="H32:H33"/>
    <mergeCell ref="A40:A41"/>
    <mergeCell ref="B40:B41"/>
    <mergeCell ref="A38:A39"/>
    <mergeCell ref="K36:K37"/>
    <mergeCell ref="H36:H37"/>
    <mergeCell ref="E36:E37"/>
    <mergeCell ref="B36:B37"/>
    <mergeCell ref="B28:B29"/>
    <mergeCell ref="B38:B39"/>
    <mergeCell ref="A1:K1"/>
    <mergeCell ref="A2:A4"/>
    <mergeCell ref="B2:B4"/>
    <mergeCell ref="C2:K2"/>
    <mergeCell ref="C3:E3"/>
    <mergeCell ref="F3:H3"/>
    <mergeCell ref="I3:K3"/>
    <mergeCell ref="E38:E39"/>
    <mergeCell ref="K30:K31"/>
    <mergeCell ref="K28:K29"/>
    <mergeCell ref="H30:H31"/>
    <mergeCell ref="H28:H29"/>
    <mergeCell ref="K34:K35"/>
    <mergeCell ref="A23:B23"/>
    <mergeCell ref="C25:K25"/>
    <mergeCell ref="C26:E26"/>
    <mergeCell ref="F26:H26"/>
    <mergeCell ref="I26:K26"/>
    <mergeCell ref="A42:A43"/>
    <mergeCell ref="B42:B43"/>
    <mergeCell ref="A30:A31"/>
    <mergeCell ref="B30:B31"/>
    <mergeCell ref="A34:A35"/>
    <mergeCell ref="B34:B35"/>
    <mergeCell ref="E30:E31"/>
    <mergeCell ref="E28:E29"/>
    <mergeCell ref="E34:E35"/>
    <mergeCell ref="H34:H35"/>
    <mergeCell ref="B25:B27"/>
    <mergeCell ref="A28:A29"/>
  </mergeCells>
  <pageMargins left="0.9055118110236221" right="0" top="0.19685039370078741" bottom="0.15748031496062992" header="0.11811023622047245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A.Furs</dc:creator>
  <cp:lastModifiedBy>Филюта Александр</cp:lastModifiedBy>
  <cp:lastPrinted>2026-03-03T11:54:09Z</cp:lastPrinted>
  <dcterms:created xsi:type="dcterms:W3CDTF">2014-02-21T08:57:59Z</dcterms:created>
  <dcterms:modified xsi:type="dcterms:W3CDTF">2026-03-24T06:45:39Z</dcterms:modified>
</cp:coreProperties>
</file>